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User\Dropbox\GSI work files\"/>
    </mc:Choice>
  </mc:AlternateContent>
  <xr:revisionPtr revIDLastSave="0" documentId="13_ncr:1_{1F591864-B477-4391-949E-656A849810DA}" xr6:coauthVersionLast="47" xr6:coauthVersionMax="47" xr10:uidLastSave="{00000000-0000-0000-0000-000000000000}"/>
  <bookViews>
    <workbookView xWindow="2280" yWindow="348" windowWidth="18216" windowHeight="11412" xr2:uid="{00000000-000D-0000-FFFF-FFFF00000000}"/>
  </bookViews>
  <sheets>
    <sheet name="ee earning under YMPE" sheetId="3" r:id="rId1"/>
    <sheet name="ee earning over YMPE" sheetId="4" r:id="rId2"/>
    <sheet name="parsonage" sheetId="6" r:id="rId3"/>
    <sheet name="CRD" sheetId="5" r:id="rId4"/>
  </sheets>
  <calcPr calcId="191029"/>
</workbook>
</file>

<file path=xl/calcChain.xml><?xml version="1.0" encoding="utf-8"?>
<calcChain xmlns="http://schemas.openxmlformats.org/spreadsheetml/2006/main">
  <c r="L23" i="6" l="1"/>
  <c r="K19" i="4"/>
  <c r="K30" i="3"/>
  <c r="M28" i="3"/>
  <c r="K20" i="3"/>
  <c r="D3" i="5"/>
  <c r="F3" i="5"/>
  <c r="P44" i="6" l="1"/>
  <c r="C23" i="4" l="1"/>
  <c r="O41" i="3" l="1"/>
  <c r="H13" i="3"/>
  <c r="C24" i="3"/>
  <c r="C27" i="6" l="1"/>
  <c r="G27" i="6" s="1"/>
  <c r="P43" i="6"/>
  <c r="N37" i="6"/>
  <c r="P35" i="6"/>
  <c r="P33" i="6"/>
  <c r="L33" i="6"/>
  <c r="P31" i="6"/>
  <c r="L31" i="6"/>
  <c r="C19" i="6"/>
  <c r="N16" i="6"/>
  <c r="I16" i="6"/>
  <c r="G16" i="6"/>
  <c r="L15" i="6"/>
  <c r="L14" i="6"/>
  <c r="N13" i="6"/>
  <c r="L13" i="6"/>
  <c r="L17" i="6" s="1"/>
  <c r="I13" i="6"/>
  <c r="G13" i="6"/>
  <c r="N11" i="6"/>
  <c r="L11" i="6"/>
  <c r="I11" i="6"/>
  <c r="H11" i="6"/>
  <c r="G11" i="6"/>
  <c r="N10" i="6"/>
  <c r="L10" i="6"/>
  <c r="I10" i="6"/>
  <c r="H10" i="6"/>
  <c r="G10" i="6"/>
  <c r="N9" i="6"/>
  <c r="L9" i="6"/>
  <c r="I9" i="6"/>
  <c r="H9" i="6"/>
  <c r="G9" i="6"/>
  <c r="N8" i="6"/>
  <c r="L8" i="6"/>
  <c r="I8" i="6"/>
  <c r="H8" i="6"/>
  <c r="G8" i="6"/>
  <c r="E8" i="6"/>
  <c r="F8" i="6" s="1"/>
  <c r="N7" i="6"/>
  <c r="L7" i="6"/>
  <c r="L43" i="6" s="1"/>
  <c r="I7" i="6"/>
  <c r="H7" i="6"/>
  <c r="G7" i="6"/>
  <c r="E7" i="6"/>
  <c r="N6" i="6"/>
  <c r="L6" i="6"/>
  <c r="I6" i="6"/>
  <c r="H6" i="6"/>
  <c r="G6" i="6"/>
  <c r="F6" i="6"/>
  <c r="F19" i="6" s="1"/>
  <c r="E6" i="6"/>
  <c r="E19" i="6" s="1"/>
  <c r="K23" i="6" s="1"/>
  <c r="L37" i="6" l="1"/>
  <c r="C37" i="6" s="1"/>
  <c r="N17" i="6"/>
  <c r="L12" i="6"/>
  <c r="L19" i="6" s="1"/>
  <c r="N12" i="6"/>
  <c r="N47" i="6" s="1"/>
  <c r="I27" i="6"/>
  <c r="H33" i="6"/>
  <c r="P40" i="6" s="1"/>
  <c r="G31" i="6"/>
  <c r="P39" i="6" s="1"/>
  <c r="N21" i="6"/>
  <c r="L21" i="6"/>
  <c r="N19" i="6" l="1"/>
  <c r="P19" i="6" s="1"/>
  <c r="P41" i="6"/>
  <c r="L25" i="6"/>
  <c r="P21" i="6"/>
  <c r="N25" i="6"/>
  <c r="N48" i="6" s="1"/>
  <c r="N49" i="6" s="1"/>
  <c r="I21" i="6"/>
  <c r="I34" i="6" s="1"/>
  <c r="I35" i="6" s="1"/>
  <c r="C25" i="6" l="1"/>
  <c r="L46" i="6"/>
  <c r="F17" i="5" l="1"/>
  <c r="F5" i="5"/>
  <c r="F11" i="5" s="1"/>
  <c r="F21" i="5" s="1"/>
  <c r="F22" i="5" s="1"/>
  <c r="F23" i="5" s="1"/>
  <c r="D17" i="5"/>
  <c r="D5" i="5"/>
  <c r="D11" i="5" s="1"/>
  <c r="D21" i="5" s="1"/>
  <c r="D22" i="5" s="1"/>
  <c r="D23" i="5" s="1"/>
  <c r="L40" i="4" l="1"/>
  <c r="M34" i="4"/>
  <c r="O32" i="4"/>
  <c r="O30" i="4"/>
  <c r="K30" i="4"/>
  <c r="O28" i="4"/>
  <c r="K28" i="4"/>
  <c r="H23" i="4"/>
  <c r="C15" i="4"/>
  <c r="M13" i="4"/>
  <c r="M14" i="4" s="1"/>
  <c r="H13" i="4"/>
  <c r="F13" i="4"/>
  <c r="F28" i="4" s="1"/>
  <c r="K12" i="4"/>
  <c r="K11" i="4"/>
  <c r="M9" i="4"/>
  <c r="K9" i="4"/>
  <c r="H9" i="4"/>
  <c r="G9" i="4"/>
  <c r="F9" i="4"/>
  <c r="M8" i="4"/>
  <c r="K8" i="4"/>
  <c r="H8" i="4"/>
  <c r="G8" i="4"/>
  <c r="F8" i="4"/>
  <c r="M7" i="4"/>
  <c r="K7" i="4"/>
  <c r="H7" i="4"/>
  <c r="G7" i="4"/>
  <c r="F7" i="4"/>
  <c r="E7" i="4"/>
  <c r="M6" i="4"/>
  <c r="K6" i="4"/>
  <c r="H6" i="4"/>
  <c r="G6" i="4"/>
  <c r="F6" i="4"/>
  <c r="E6" i="4"/>
  <c r="E15" i="4" s="1"/>
  <c r="K17" i="4" l="1"/>
  <c r="M10" i="4"/>
  <c r="M44" i="4" s="1"/>
  <c r="K14" i="4"/>
  <c r="O36" i="4"/>
  <c r="G30" i="4"/>
  <c r="O37" i="4" s="1"/>
  <c r="K10" i="4"/>
  <c r="K34" i="4"/>
  <c r="C34" i="4" s="1"/>
  <c r="M17" i="4"/>
  <c r="K21" i="4" l="1"/>
  <c r="O38" i="4"/>
  <c r="K15" i="4"/>
  <c r="M15" i="4"/>
  <c r="M21" i="4"/>
  <c r="M45" i="4" s="1"/>
  <c r="M46" i="4" s="1"/>
  <c r="H17" i="4"/>
  <c r="H31" i="4" s="1"/>
  <c r="H32" i="4" s="1"/>
  <c r="O17" i="4"/>
  <c r="L40" i="3"/>
  <c r="O15" i="4" l="1"/>
  <c r="O41" i="4" s="1"/>
  <c r="K43" i="4"/>
  <c r="C21" i="4"/>
  <c r="H24" i="3"/>
  <c r="O32" i="3" l="1"/>
  <c r="O30" i="3"/>
  <c r="O28" i="3"/>
  <c r="M34" i="3"/>
  <c r="K34" i="3"/>
  <c r="F24" i="3"/>
  <c r="C16" i="3"/>
  <c r="F13" i="3"/>
  <c r="F28" i="3" s="1"/>
  <c r="K12" i="3"/>
  <c r="K11" i="3"/>
  <c r="M13" i="3"/>
  <c r="M9" i="3"/>
  <c r="K9" i="3"/>
  <c r="H9" i="3"/>
  <c r="G9" i="3"/>
  <c r="F9" i="3"/>
  <c r="F8" i="3"/>
  <c r="G8" i="3"/>
  <c r="H8" i="3"/>
  <c r="K8" i="3"/>
  <c r="M8" i="3"/>
  <c r="M7" i="3"/>
  <c r="K7" i="3"/>
  <c r="M6" i="3"/>
  <c r="K6" i="3"/>
  <c r="H7" i="3"/>
  <c r="G7" i="3"/>
  <c r="F7" i="3"/>
  <c r="E7" i="3"/>
  <c r="H6" i="3"/>
  <c r="G6" i="3"/>
  <c r="F6" i="3"/>
  <c r="E6" i="3"/>
  <c r="M14" i="3" l="1"/>
  <c r="C34" i="3"/>
  <c r="K10" i="3"/>
  <c r="M10" i="3"/>
  <c r="M44" i="3" s="1"/>
  <c r="K14" i="3"/>
  <c r="G30" i="3"/>
  <c r="O37" i="3" s="1"/>
  <c r="O36" i="3"/>
  <c r="E16" i="3"/>
  <c r="M18" i="3" l="1"/>
  <c r="M16" i="3"/>
  <c r="O16" i="3" s="1"/>
  <c r="K16" i="3"/>
  <c r="K18" i="3"/>
  <c r="O38" i="3" l="1"/>
  <c r="O18" i="3"/>
  <c r="H18" i="3"/>
  <c r="H31" i="3" s="1"/>
  <c r="H32" i="3" s="1"/>
  <c r="M22" i="3"/>
  <c r="M45" i="3" s="1"/>
  <c r="M46" i="3" s="1"/>
  <c r="K22" i="3"/>
  <c r="K43" i="3" s="1"/>
  <c r="C22" i="3" l="1"/>
</calcChain>
</file>

<file path=xl/sharedStrings.xml><?xml version="1.0" encoding="utf-8"?>
<sst xmlns="http://schemas.openxmlformats.org/spreadsheetml/2006/main" count="315" uniqueCount="115">
  <si>
    <t>base salary</t>
  </si>
  <si>
    <t>cash housing allowance</t>
  </si>
  <si>
    <t>continuing education</t>
  </si>
  <si>
    <t>life and LTD insurance</t>
  </si>
  <si>
    <t>ELCIC pension</t>
  </si>
  <si>
    <t>Employee Amounts</t>
  </si>
  <si>
    <t>A</t>
  </si>
  <si>
    <t>B</t>
  </si>
  <si>
    <t>C</t>
  </si>
  <si>
    <t>D</t>
  </si>
  <si>
    <t>E</t>
  </si>
  <si>
    <t>F</t>
  </si>
  <si>
    <t>G</t>
  </si>
  <si>
    <t>H</t>
  </si>
  <si>
    <t>J</t>
  </si>
  <si>
    <t>K</t>
  </si>
  <si>
    <t>L</t>
  </si>
  <si>
    <t>M</t>
  </si>
  <si>
    <t>N</t>
  </si>
  <si>
    <t>O</t>
  </si>
  <si>
    <t>P</t>
  </si>
  <si>
    <t>Q</t>
  </si>
  <si>
    <t>R</t>
  </si>
  <si>
    <t>total to ELCIC Group Services</t>
  </si>
  <si>
    <t>total to Canada Revenue Agency</t>
  </si>
  <si>
    <t>Congrega-  tion Amounts</t>
  </si>
  <si>
    <t>Description</t>
  </si>
  <si>
    <t>S</t>
  </si>
  <si>
    <t>in other information at bottom of slip</t>
  </si>
  <si>
    <t>For compensation that includes a Housing Allowance</t>
  </si>
  <si>
    <t>CPP Base</t>
  </si>
  <si>
    <t>EI Base</t>
  </si>
  <si>
    <t>Monthly Amount</t>
  </si>
  <si>
    <t>Taxable Income or Benefit</t>
  </si>
  <si>
    <t>cash book allowance</t>
  </si>
  <si>
    <t>cash car allowance</t>
  </si>
  <si>
    <t>life insurance benefit</t>
  </si>
  <si>
    <t>book reimbursement based on receipts</t>
  </si>
  <si>
    <t>car expense paid on mileage to CRA max</t>
  </si>
  <si>
    <t xml:space="preserve">I </t>
  </si>
  <si>
    <t>ELCIC Pension &amp; Benefits</t>
  </si>
  <si>
    <t>clergy deduction - confirmed by Letter of Authority from CRA</t>
  </si>
  <si>
    <t xml:space="preserve">federal income tax </t>
  </si>
  <si>
    <r>
      <rPr>
        <sz val="11"/>
        <color rgb="FFC00000"/>
        <rFont val="Tahoma"/>
        <family val="2"/>
      </rPr>
      <t>Red to be completed by treasurer;</t>
    </r>
    <r>
      <rPr>
        <sz val="11"/>
        <color theme="1"/>
        <rFont val="Tahoma"/>
        <family val="2"/>
      </rPr>
      <t xml:space="preserve"> </t>
    </r>
    <r>
      <rPr>
        <sz val="11"/>
        <color rgb="FF0070C0"/>
        <rFont val="Tahoma"/>
        <family val="2"/>
      </rPr>
      <t>blue are formulas</t>
    </r>
  </si>
  <si>
    <t>Canada Pension Plan (CPP)</t>
  </si>
  <si>
    <t>employment insurance (EI)</t>
  </si>
  <si>
    <t xml:space="preserve">provincial income tax </t>
  </si>
  <si>
    <t>For O &amp; P track accumulation to know when maximum is attained</t>
  </si>
  <si>
    <t>Box  14</t>
  </si>
  <si>
    <t>Box 16</t>
  </si>
  <si>
    <t>Box 18</t>
  </si>
  <si>
    <t>Box 20</t>
  </si>
  <si>
    <t>Box 22</t>
  </si>
  <si>
    <t>Box 24</t>
  </si>
  <si>
    <t>insurable earnings may be left blank if exceeds maximum</t>
  </si>
  <si>
    <t>pensionable earnings</t>
  </si>
  <si>
    <t>Box 26</t>
  </si>
  <si>
    <t>pension adjustment</t>
  </si>
  <si>
    <t>Box 52</t>
  </si>
  <si>
    <t>taxable benefits</t>
  </si>
  <si>
    <t>Box 40</t>
  </si>
  <si>
    <t>Annual for T4</t>
  </si>
  <si>
    <t>Congregation annual budget</t>
  </si>
  <si>
    <t>Employee gross cash compensation</t>
  </si>
  <si>
    <t>Employee net cash compensation</t>
  </si>
  <si>
    <t>Employee deductions</t>
  </si>
  <si>
    <t>Compensation</t>
  </si>
  <si>
    <t>clergy housing</t>
  </si>
  <si>
    <t>Box 30</t>
  </si>
  <si>
    <t>no</t>
  </si>
  <si>
    <t>it is not particularly clear whether housing allowance should entered in box 30, however either way it does not impact the clergy residence deduction calculation</t>
  </si>
  <si>
    <t>?</t>
  </si>
  <si>
    <t>Income from qualifying employement</t>
  </si>
  <si>
    <t xml:space="preserve">one-third of </t>
  </si>
  <si>
    <t>number of months</t>
  </si>
  <si>
    <t>line 3 x 1,000 to a maximum of 10,000</t>
  </si>
  <si>
    <t>greater of line 2 and line 4</t>
  </si>
  <si>
    <t xml:space="preserve">actual rent or fmv </t>
  </si>
  <si>
    <t>deduct other amount claimed</t>
  </si>
  <si>
    <t>line 6 minus line 7</t>
  </si>
  <si>
    <t>enter lesser of</t>
  </si>
  <si>
    <t>line 5 + line 8</t>
  </si>
  <si>
    <t>line 6 + line 9</t>
  </si>
  <si>
    <t>line 1 + line 10</t>
  </si>
  <si>
    <t>Clergy Residence Deduction Calculation</t>
  </si>
  <si>
    <t>For compensation that includes a Parsonage</t>
  </si>
  <si>
    <t>ELCIC Pension</t>
  </si>
  <si>
    <t>ELCIC Benefits</t>
  </si>
  <si>
    <t>fair rental value of parsonage</t>
  </si>
  <si>
    <t>no *</t>
  </si>
  <si>
    <t>housing equity allowance</t>
  </si>
  <si>
    <t>utilities allowance</t>
  </si>
  <si>
    <t>utilities paid by congregation</t>
  </si>
  <si>
    <t>I</t>
  </si>
  <si>
    <t>car expense paid on mileage (CRA max)</t>
  </si>
  <si>
    <t>note: parsonage and utilities may be deducted below if have CRA letter</t>
  </si>
  <si>
    <t>clergy deduction (B,D,G) - confirmed by Letter of Authority from CRA</t>
  </si>
  <si>
    <t>T</t>
  </si>
  <si>
    <t>U</t>
  </si>
  <si>
    <t>taxable benefits - life, utilities, book, vehicle</t>
  </si>
  <si>
    <t>*</t>
  </si>
  <si>
    <t>alternatively please consider paying a housing allowance and charging rent to have the full value of compensation insured.</t>
  </si>
  <si>
    <t xml:space="preserve">For O to R use the CRA calculator or tables </t>
  </si>
  <si>
    <t>Note: this example is completed based on a Manitoba resident</t>
  </si>
  <si>
    <t>health module - green family Manitoba</t>
  </si>
  <si>
    <t>health module - green family in Manitoba</t>
  </si>
  <si>
    <t>additional CPP deduction</t>
  </si>
  <si>
    <t>YMPE</t>
  </si>
  <si>
    <t>YAMPE</t>
  </si>
  <si>
    <t>For O to S use the CRA calculator or tables - note you will have to enter the CRD for taxable income and then redo the calculation removing the CRD either fully or partially for the amount over the difference between earnings and YMPE</t>
  </si>
  <si>
    <t>For O &amp; Q track accumulation to know when maximum is attained</t>
  </si>
  <si>
    <t>V</t>
  </si>
  <si>
    <t>For Q to U use the CRA calculator or tables</t>
  </si>
  <si>
    <t>For Q &amp; S track accumulation to know when maximum is attained</t>
  </si>
  <si>
    <t>note: could cost share $109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</si>
</sst>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0.00;\(#,##0.00\)"/>
    <numFmt numFmtId="166" formatCode="#,##0;\(#,##0\)"/>
  </numFmts>
  <fonts count="15" x14ac:knownFonts="1">
    <font>
      <sz val="11"/>
      <color theme="1"/>
      <name val="Arial"/>
      <family val="2"/>
    </font>
    <font>
      <sz val="10"/>
      <color theme="1"/>
      <name val="Tahoma"/>
      <family val="2"/>
    </font>
    <font>
      <sz val="8"/>
      <color theme="1"/>
      <name val="Tahoma"/>
      <family val="2"/>
    </font>
    <font>
      <sz val="11"/>
      <color theme="1"/>
      <name val="Arial"/>
      <family val="2"/>
    </font>
    <font>
      <sz val="11"/>
      <color theme="1"/>
      <name val="Tahoma"/>
      <family val="2"/>
    </font>
    <font>
      <sz val="10"/>
      <color theme="1"/>
      <name val="Arial"/>
      <family val="2"/>
    </font>
    <font>
      <sz val="10"/>
      <color rgb="FFC00000"/>
      <name val="Tahoma"/>
      <family val="2"/>
    </font>
    <font>
      <sz val="10"/>
      <color rgb="FF0070C0"/>
      <name val="Tahoma"/>
      <family val="2"/>
    </font>
    <font>
      <sz val="10"/>
      <name val="Tahoma"/>
      <family val="2"/>
    </font>
    <font>
      <sz val="11"/>
      <color rgb="FFC00000"/>
      <name val="Tahoma"/>
      <family val="2"/>
    </font>
    <font>
      <sz val="11"/>
      <color rgb="FF0070C0"/>
      <name val="Tahoma"/>
      <family val="2"/>
    </font>
    <font>
      <b/>
      <sz val="10"/>
      <color theme="1"/>
      <name val="Tahoma"/>
      <family val="2"/>
    </font>
    <font>
      <sz val="10"/>
      <color rgb="FF002060"/>
      <name val="Tahoma"/>
      <family val="2"/>
    </font>
    <font>
      <sz val="9"/>
      <color theme="1"/>
      <name val="Tahoma"/>
      <family val="2"/>
    </font>
    <font>
      <i/>
      <sz val="8"/>
      <color rgb="FFC00000"/>
      <name val="Tahoma"/>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9" fontId="3" fillId="0" borderId="0" applyFont="0" applyFill="0" applyBorder="0" applyAlignment="0" applyProtection="0"/>
    <xf numFmtId="164" fontId="3" fillId="0" borderId="0" applyFont="0" applyFill="0" applyBorder="0" applyAlignment="0" applyProtection="0"/>
  </cellStyleXfs>
  <cellXfs count="60">
    <xf numFmtId="0" fontId="0" fillId="0" borderId="0" xfId="0"/>
    <xf numFmtId="0" fontId="1" fillId="0" borderId="0" xfId="0" applyFont="1" applyAlignment="1">
      <alignment horizontal="left" vertical="center"/>
    </xf>
    <xf numFmtId="165" fontId="1" fillId="0" borderId="0" xfId="0" applyNumberFormat="1"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center" vertical="center"/>
    </xf>
    <xf numFmtId="0" fontId="4" fillId="0" borderId="0" xfId="0" applyFont="1" applyAlignment="1">
      <alignment horizontal="left" vertical="center"/>
    </xf>
    <xf numFmtId="0" fontId="1" fillId="0" borderId="0" xfId="0" applyFont="1" applyAlignment="1">
      <alignment vertical="center"/>
    </xf>
    <xf numFmtId="165" fontId="1" fillId="0" borderId="0" xfId="0" applyNumberFormat="1" applyFont="1" applyAlignment="1">
      <alignment vertical="center"/>
    </xf>
    <xf numFmtId="9" fontId="1" fillId="0" borderId="0" xfId="1" applyFont="1" applyBorder="1" applyAlignment="1">
      <alignment horizontal="center" vertical="center"/>
    </xf>
    <xf numFmtId="9" fontId="1" fillId="0" borderId="0" xfId="0" applyNumberFormat="1" applyFont="1" applyAlignment="1">
      <alignment horizontal="center" vertical="center"/>
    </xf>
    <xf numFmtId="0" fontId="2" fillId="0" borderId="0" xfId="0" applyFont="1" applyAlignment="1">
      <alignment horizontal="center" vertical="center" wrapText="1"/>
    </xf>
    <xf numFmtId="165" fontId="1" fillId="0" borderId="0" xfId="0" applyNumberFormat="1" applyFont="1" applyAlignment="1">
      <alignment horizontal="center" vertical="center" wrapText="1"/>
    </xf>
    <xf numFmtId="0" fontId="1" fillId="0" borderId="0" xfId="0" quotePrefix="1" applyFont="1" applyAlignment="1">
      <alignment horizontal="left" vertical="center"/>
    </xf>
    <xf numFmtId="0" fontId="1" fillId="0" borderId="3" xfId="0" applyFont="1" applyBorder="1" applyAlignment="1">
      <alignment horizontal="left" vertical="center"/>
    </xf>
    <xf numFmtId="165" fontId="1" fillId="0" borderId="3" xfId="0" applyNumberFormat="1" applyFont="1" applyBorder="1" applyAlignment="1">
      <alignment horizontal="center" vertical="center" wrapText="1"/>
    </xf>
    <xf numFmtId="165" fontId="6" fillId="0" borderId="0" xfId="0" applyNumberFormat="1" applyFont="1" applyAlignment="1">
      <alignment vertical="center"/>
    </xf>
    <xf numFmtId="164" fontId="6" fillId="0" borderId="0" xfId="2" applyFont="1" applyAlignment="1">
      <alignment horizontal="left" vertical="center"/>
    </xf>
    <xf numFmtId="165" fontId="6" fillId="0" borderId="0" xfId="0" applyNumberFormat="1" applyFont="1" applyAlignment="1">
      <alignment horizontal="right" vertical="center"/>
    </xf>
    <xf numFmtId="166" fontId="1" fillId="0" borderId="0" xfId="0" applyNumberFormat="1" applyFont="1" applyAlignment="1">
      <alignment vertical="center"/>
    </xf>
    <xf numFmtId="165" fontId="1" fillId="0" borderId="0" xfId="0" applyNumberFormat="1" applyFont="1" applyAlignment="1">
      <alignment horizontal="center" vertical="center"/>
    </xf>
    <xf numFmtId="165" fontId="1" fillId="0" borderId="0" xfId="0" quotePrefix="1" applyNumberFormat="1" applyFont="1" applyAlignment="1">
      <alignment horizontal="center" vertical="center"/>
    </xf>
    <xf numFmtId="165" fontId="7" fillId="0" borderId="0" xfId="0" applyNumberFormat="1" applyFont="1" applyAlignment="1">
      <alignment vertical="center"/>
    </xf>
    <xf numFmtId="0" fontId="7" fillId="0" borderId="0" xfId="0" applyFont="1" applyAlignment="1">
      <alignment vertical="center"/>
    </xf>
    <xf numFmtId="165" fontId="7" fillId="0" borderId="1" xfId="0" applyNumberFormat="1" applyFont="1" applyBorder="1" applyAlignment="1">
      <alignment vertical="center"/>
    </xf>
    <xf numFmtId="165" fontId="7" fillId="0" borderId="2" xfId="0" applyNumberFormat="1" applyFont="1" applyBorder="1" applyAlignment="1">
      <alignment vertical="center"/>
    </xf>
    <xf numFmtId="0" fontId="1" fillId="0" borderId="0" xfId="0" applyFont="1" applyAlignment="1">
      <alignment horizontal="left" vertical="center" wrapText="1"/>
    </xf>
    <xf numFmtId="165" fontId="8" fillId="0" borderId="0" xfId="0" applyNumberFormat="1" applyFont="1" applyAlignment="1">
      <alignment vertical="center"/>
    </xf>
    <xf numFmtId="39" fontId="7" fillId="0" borderId="1" xfId="0" applyNumberFormat="1" applyFont="1" applyBorder="1" applyAlignment="1">
      <alignment vertical="center"/>
    </xf>
    <xf numFmtId="0" fontId="6" fillId="0" borderId="0" xfId="0" applyFont="1" applyAlignment="1">
      <alignment vertical="center"/>
    </xf>
    <xf numFmtId="0" fontId="5" fillId="0" borderId="0" xfId="0" applyFont="1"/>
    <xf numFmtId="0" fontId="4" fillId="0" borderId="0" xfId="0" applyFont="1" applyAlignment="1">
      <alignment horizontal="center" vertical="center"/>
    </xf>
    <xf numFmtId="0" fontId="4" fillId="0" borderId="3" xfId="0" applyFont="1" applyBorder="1" applyAlignment="1">
      <alignment horizontal="center" vertical="center"/>
    </xf>
    <xf numFmtId="0" fontId="11" fillId="0" borderId="0" xfId="0" applyFont="1" applyAlignment="1">
      <alignment horizontal="left" vertical="center"/>
    </xf>
    <xf numFmtId="0" fontId="4" fillId="0" borderId="0" xfId="0" applyFont="1"/>
    <xf numFmtId="164" fontId="7" fillId="0" borderId="1" xfId="2" applyFont="1" applyBorder="1" applyAlignment="1">
      <alignment vertical="center"/>
    </xf>
    <xf numFmtId="164" fontId="7" fillId="0" borderId="0" xfId="2" applyFont="1" applyBorder="1" applyAlignment="1">
      <alignment vertical="center"/>
    </xf>
    <xf numFmtId="39" fontId="7" fillId="0" borderId="0" xfId="0" applyNumberFormat="1" applyFont="1" applyAlignment="1">
      <alignment vertical="center"/>
    </xf>
    <xf numFmtId="0" fontId="2" fillId="0" borderId="0" xfId="0" applyFont="1"/>
    <xf numFmtId="164" fontId="1" fillId="0" borderId="0" xfId="2" applyFont="1" applyBorder="1" applyAlignment="1">
      <alignment vertical="center"/>
    </xf>
    <xf numFmtId="164" fontId="7" fillId="0" borderId="0" xfId="2" applyFont="1" applyFill="1" applyBorder="1" applyAlignment="1">
      <alignment vertical="center"/>
    </xf>
    <xf numFmtId="164" fontId="1" fillId="0" borderId="0" xfId="2" applyFont="1" applyFill="1" applyBorder="1" applyAlignment="1">
      <alignment vertical="center"/>
    </xf>
    <xf numFmtId="164" fontId="7" fillId="0" borderId="1" xfId="2" applyFont="1" applyFill="1" applyBorder="1" applyAlignment="1">
      <alignment vertical="center"/>
    </xf>
    <xf numFmtId="164" fontId="6" fillId="0" borderId="0" xfId="2" applyFont="1" applyFill="1" applyBorder="1" applyAlignment="1">
      <alignment vertical="center"/>
    </xf>
    <xf numFmtId="165" fontId="8" fillId="0" borderId="0" xfId="0" applyNumberFormat="1" applyFont="1" applyAlignment="1">
      <alignment horizontal="center" vertical="center"/>
    </xf>
    <xf numFmtId="164" fontId="7" fillId="0" borderId="1" xfId="2" applyFont="1" applyBorder="1" applyAlignment="1">
      <alignment horizontal="center" vertical="center"/>
    </xf>
    <xf numFmtId="0" fontId="12" fillId="0" borderId="0" xfId="0" applyFont="1"/>
    <xf numFmtId="0" fontId="12" fillId="0" borderId="0" xfId="0" applyFont="1" applyAlignment="1">
      <alignment vertical="center"/>
    </xf>
    <xf numFmtId="0" fontId="12" fillId="0" borderId="0" xfId="0" applyFont="1" applyAlignment="1">
      <alignment horizontal="center" vertical="center"/>
    </xf>
    <xf numFmtId="164" fontId="12" fillId="0" borderId="0" xfId="2" applyFont="1" applyAlignment="1">
      <alignment vertical="center"/>
    </xf>
    <xf numFmtId="164" fontId="12" fillId="0" borderId="1" xfId="2" applyFont="1" applyBorder="1" applyAlignment="1">
      <alignment vertical="center"/>
    </xf>
    <xf numFmtId="165" fontId="7" fillId="0" borderId="0" xfId="0" applyNumberFormat="1" applyFont="1" applyAlignment="1">
      <alignment horizontal="right" vertical="center"/>
    </xf>
    <xf numFmtId="0" fontId="2" fillId="0" borderId="0" xfId="0" applyFont="1" applyAlignment="1">
      <alignment horizontal="left" vertical="center"/>
    </xf>
    <xf numFmtId="0" fontId="1" fillId="0" borderId="0" xfId="0" quotePrefix="1" applyFont="1" applyAlignment="1">
      <alignment horizontal="center" vertical="center"/>
    </xf>
    <xf numFmtId="0" fontId="1" fillId="0" borderId="0" xfId="0" applyFont="1" applyAlignment="1">
      <alignment vertical="center" wrapText="1"/>
    </xf>
    <xf numFmtId="0" fontId="13" fillId="0" borderId="0" xfId="0" applyFont="1" applyAlignment="1">
      <alignment horizontal="left" vertical="center"/>
    </xf>
    <xf numFmtId="164" fontId="14" fillId="0" borderId="0" xfId="2" applyFont="1" applyBorder="1" applyAlignment="1">
      <alignment horizontal="left" vertical="center"/>
    </xf>
    <xf numFmtId="43" fontId="6" fillId="0" borderId="0" xfId="0" applyNumberFormat="1" applyFont="1" applyAlignment="1">
      <alignment vertical="center"/>
    </xf>
    <xf numFmtId="0" fontId="1" fillId="0" borderId="0" xfId="0" applyFont="1" applyAlignment="1">
      <alignment horizontal="center" vertical="center"/>
    </xf>
    <xf numFmtId="165" fontId="2" fillId="0" borderId="0" xfId="0" applyNumberFormat="1" applyFont="1" applyAlignment="1">
      <alignment horizontal="left" vertical="center" wrapText="1"/>
    </xf>
    <xf numFmtId="0" fontId="11" fillId="0" borderId="0" xfId="0" applyFont="1"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19"/>
  <sheetViews>
    <sheetView tabSelected="1" topLeftCell="A2" workbookViewId="0">
      <pane ySplit="1068" topLeftCell="A3" activePane="bottomLeft"/>
      <selection activeCell="A2" sqref="A1:P1048576"/>
      <selection pane="bottomLeft" activeCell="C6" sqref="C6"/>
    </sheetView>
  </sheetViews>
  <sheetFormatPr defaultRowHeight="13.8" x14ac:dyDescent="0.25"/>
  <cols>
    <col min="1" max="1" width="3" style="30" customWidth="1"/>
    <col min="2" max="2" width="31.69921875" style="1" customWidth="1"/>
    <col min="3" max="3" width="9.19921875" style="6" customWidth="1"/>
    <col min="4" max="4" width="1.5" style="1" customWidth="1"/>
    <col min="5" max="8" width="9.19921875" style="6" customWidth="1"/>
    <col min="9" max="9" width="1.5" style="1" customWidth="1"/>
    <col min="10" max="10" width="1.5" style="6" customWidth="1"/>
    <col min="11" max="11" width="9.19921875" style="6" customWidth="1"/>
    <col min="12" max="12" width="1.5" style="6" customWidth="1"/>
    <col min="13" max="13" width="9.19921875" style="6" customWidth="1"/>
    <col min="14" max="14" width="1.5" style="6" customWidth="1"/>
    <col min="15" max="15" width="9.19921875" style="6" customWidth="1"/>
    <col min="16" max="16" width="8.19921875" style="4" customWidth="1"/>
  </cols>
  <sheetData>
    <row r="1" spans="1:16" x14ac:dyDescent="0.25">
      <c r="B1" s="1" t="s">
        <v>29</v>
      </c>
      <c r="E1" s="1"/>
      <c r="F1" s="1"/>
      <c r="G1" s="1"/>
      <c r="H1" s="1"/>
      <c r="K1" s="57"/>
      <c r="L1" s="57"/>
      <c r="M1" s="57"/>
      <c r="O1" s="33"/>
    </row>
    <row r="2" spans="1:16" ht="39.6" x14ac:dyDescent="0.25">
      <c r="A2" s="31"/>
      <c r="B2" s="13" t="s">
        <v>26</v>
      </c>
      <c r="C2" s="14" t="s">
        <v>32</v>
      </c>
      <c r="D2" s="13"/>
      <c r="E2" s="14" t="s">
        <v>40</v>
      </c>
      <c r="F2" s="14" t="s">
        <v>30</v>
      </c>
      <c r="G2" s="14" t="s">
        <v>31</v>
      </c>
      <c r="H2" s="14" t="s">
        <v>33</v>
      </c>
      <c r="I2" s="13"/>
      <c r="J2" s="14"/>
      <c r="K2" s="14" t="s">
        <v>25</v>
      </c>
      <c r="L2" s="14"/>
      <c r="M2" s="14" t="s">
        <v>5</v>
      </c>
      <c r="N2" s="11"/>
      <c r="O2" s="14" t="s">
        <v>61</v>
      </c>
    </row>
    <row r="3" spans="1:16" ht="6" customHeight="1" x14ac:dyDescent="0.25">
      <c r="C3" s="7"/>
      <c r="E3" s="7"/>
      <c r="F3" s="7"/>
      <c r="G3" s="7"/>
      <c r="H3" s="7"/>
      <c r="J3" s="7"/>
      <c r="K3" s="7"/>
      <c r="L3" s="7"/>
      <c r="M3" s="7"/>
      <c r="N3" s="7"/>
      <c r="O3" s="7"/>
    </row>
    <row r="4" spans="1:16" x14ac:dyDescent="0.25">
      <c r="A4" s="5" t="s">
        <v>43</v>
      </c>
      <c r="C4" s="7"/>
      <c r="E4" s="7"/>
      <c r="F4" s="7"/>
      <c r="G4" s="7"/>
      <c r="H4" s="7"/>
      <c r="J4" s="7"/>
      <c r="K4" s="7"/>
      <c r="L4" s="7"/>
      <c r="M4" s="7"/>
      <c r="N4" s="7"/>
      <c r="O4" s="38"/>
    </row>
    <row r="5" spans="1:16" ht="6" customHeight="1" x14ac:dyDescent="0.25">
      <c r="C5" s="7"/>
      <c r="E5" s="7"/>
      <c r="F5" s="7"/>
      <c r="G5" s="7"/>
      <c r="H5" s="7"/>
      <c r="J5" s="7"/>
      <c r="K5" s="7"/>
      <c r="L5" s="7"/>
      <c r="M5" s="7"/>
      <c r="N5" s="7"/>
      <c r="O5" s="38"/>
    </row>
    <row r="6" spans="1:16" x14ac:dyDescent="0.25">
      <c r="A6" s="30" t="s">
        <v>6</v>
      </c>
      <c r="B6" s="1" t="s">
        <v>0</v>
      </c>
      <c r="C6" s="15">
        <v>2200</v>
      </c>
      <c r="E6" s="21">
        <f>+C6</f>
        <v>2200</v>
      </c>
      <c r="F6" s="21">
        <f>+C6</f>
        <v>2200</v>
      </c>
      <c r="G6" s="21">
        <f>+C6</f>
        <v>2200</v>
      </c>
      <c r="H6" s="21">
        <f>+C6</f>
        <v>2200</v>
      </c>
      <c r="J6" s="7"/>
      <c r="K6" s="21">
        <f>+C6</f>
        <v>2200</v>
      </c>
      <c r="L6" s="7"/>
      <c r="M6" s="21">
        <f>+C6</f>
        <v>2200</v>
      </c>
      <c r="N6" s="7"/>
      <c r="O6" s="39"/>
    </row>
    <row r="7" spans="1:16" x14ac:dyDescent="0.25">
      <c r="A7" s="30" t="s">
        <v>7</v>
      </c>
      <c r="B7" s="1" t="s">
        <v>1</v>
      </c>
      <c r="C7" s="15">
        <v>1500</v>
      </c>
      <c r="E7" s="21">
        <f>+C7</f>
        <v>1500</v>
      </c>
      <c r="F7" s="21">
        <f>+C7</f>
        <v>1500</v>
      </c>
      <c r="G7" s="21">
        <f>+C7</f>
        <v>1500</v>
      </c>
      <c r="H7" s="21">
        <f>+C7</f>
        <v>1500</v>
      </c>
      <c r="J7" s="7"/>
      <c r="K7" s="21">
        <f>+C7</f>
        <v>1500</v>
      </c>
      <c r="L7" s="7"/>
      <c r="M7" s="21">
        <f>+C7</f>
        <v>1500</v>
      </c>
      <c r="N7" s="7"/>
      <c r="O7" s="39"/>
    </row>
    <row r="8" spans="1:16" x14ac:dyDescent="0.25">
      <c r="A8" s="30" t="s">
        <v>8</v>
      </c>
      <c r="B8" s="1" t="s">
        <v>34</v>
      </c>
      <c r="C8" s="15">
        <v>40</v>
      </c>
      <c r="E8" s="43" t="s">
        <v>69</v>
      </c>
      <c r="F8" s="21">
        <f>+C8</f>
        <v>40</v>
      </c>
      <c r="G8" s="21">
        <f>+C8</f>
        <v>40</v>
      </c>
      <c r="H8" s="21">
        <f>+C8</f>
        <v>40</v>
      </c>
      <c r="J8" s="7"/>
      <c r="K8" s="21">
        <f>+C8</f>
        <v>40</v>
      </c>
      <c r="L8" s="7"/>
      <c r="M8" s="21">
        <f>+C8</f>
        <v>40</v>
      </c>
      <c r="N8" s="7"/>
      <c r="O8" s="39"/>
    </row>
    <row r="9" spans="1:16" x14ac:dyDescent="0.25">
      <c r="A9" s="30" t="s">
        <v>9</v>
      </c>
      <c r="B9" s="1" t="s">
        <v>35</v>
      </c>
      <c r="C9" s="15">
        <v>0</v>
      </c>
      <c r="E9" s="43" t="s">
        <v>69</v>
      </c>
      <c r="F9" s="21">
        <f>+C9</f>
        <v>0</v>
      </c>
      <c r="G9" s="21">
        <f>+C9</f>
        <v>0</v>
      </c>
      <c r="H9" s="21">
        <f>+C9</f>
        <v>0</v>
      </c>
      <c r="J9" s="7"/>
      <c r="K9" s="21">
        <f>+C9</f>
        <v>0</v>
      </c>
      <c r="L9" s="7"/>
      <c r="M9" s="21">
        <f>+C9</f>
        <v>0</v>
      </c>
      <c r="N9" s="7"/>
      <c r="O9" s="39"/>
    </row>
    <row r="10" spans="1:16" ht="13.2" customHeight="1" x14ac:dyDescent="0.25">
      <c r="C10" s="15"/>
      <c r="E10" s="21"/>
      <c r="F10" s="21"/>
      <c r="G10" s="21"/>
      <c r="H10" s="21"/>
      <c r="J10" s="7"/>
      <c r="K10" s="24">
        <f>SUM(K6:K9)</f>
        <v>3740</v>
      </c>
      <c r="L10" s="7"/>
      <c r="M10" s="24">
        <f>SUM(M6:M9)</f>
        <v>3740</v>
      </c>
      <c r="N10" s="7"/>
      <c r="O10" s="39"/>
    </row>
    <row r="11" spans="1:16" x14ac:dyDescent="0.25">
      <c r="A11" s="30" t="s">
        <v>10</v>
      </c>
      <c r="B11" s="1" t="s">
        <v>37</v>
      </c>
      <c r="C11" s="15">
        <v>0</v>
      </c>
      <c r="E11" s="43" t="s">
        <v>69</v>
      </c>
      <c r="F11" s="43" t="s">
        <v>69</v>
      </c>
      <c r="G11" s="43" t="s">
        <v>69</v>
      </c>
      <c r="H11" s="43" t="s">
        <v>69</v>
      </c>
      <c r="J11" s="7"/>
      <c r="K11" s="21">
        <f>+C11</f>
        <v>0</v>
      </c>
      <c r="L11" s="7"/>
      <c r="M11" s="26">
        <v>0</v>
      </c>
      <c r="N11" s="7"/>
      <c r="O11" s="39"/>
    </row>
    <row r="12" spans="1:16" x14ac:dyDescent="0.25">
      <c r="A12" s="30" t="s">
        <v>11</v>
      </c>
      <c r="B12" s="1" t="s">
        <v>38</v>
      </c>
      <c r="C12" s="15">
        <v>150</v>
      </c>
      <c r="E12" s="43" t="s">
        <v>69</v>
      </c>
      <c r="F12" s="43" t="s">
        <v>69</v>
      </c>
      <c r="G12" s="43" t="s">
        <v>69</v>
      </c>
      <c r="H12" s="43" t="s">
        <v>69</v>
      </c>
      <c r="J12" s="7"/>
      <c r="K12" s="21">
        <f>+C12</f>
        <v>150</v>
      </c>
      <c r="L12" s="7"/>
      <c r="M12" s="26">
        <v>0</v>
      </c>
      <c r="N12" s="7"/>
      <c r="O12" s="39"/>
    </row>
    <row r="13" spans="1:16" x14ac:dyDescent="0.25">
      <c r="A13" s="30" t="s">
        <v>12</v>
      </c>
      <c r="B13" s="1" t="s">
        <v>36</v>
      </c>
      <c r="C13" s="15">
        <v>63.94</v>
      </c>
      <c r="E13" s="43" t="s">
        <v>69</v>
      </c>
      <c r="F13" s="21">
        <f>+C13</f>
        <v>63.94</v>
      </c>
      <c r="G13" s="43" t="s">
        <v>69</v>
      </c>
      <c r="H13" s="21">
        <f>+C13</f>
        <v>63.94</v>
      </c>
      <c r="J13" s="7"/>
      <c r="K13" s="26">
        <v>0</v>
      </c>
      <c r="L13" s="7"/>
      <c r="M13" s="21">
        <f>+C13</f>
        <v>63.94</v>
      </c>
      <c r="N13" s="7"/>
      <c r="O13" s="39"/>
    </row>
    <row r="14" spans="1:16" x14ac:dyDescent="0.25">
      <c r="C14" s="15"/>
      <c r="E14" s="21"/>
      <c r="F14" s="21"/>
      <c r="G14" s="21"/>
      <c r="H14" s="21"/>
      <c r="J14" s="7"/>
      <c r="K14" s="24">
        <f>SUM(K11:K13)</f>
        <v>150</v>
      </c>
      <c r="L14" s="7"/>
      <c r="M14" s="24">
        <f>SUM(M11:M13)</f>
        <v>63.94</v>
      </c>
      <c r="N14" s="7"/>
      <c r="O14" s="39"/>
    </row>
    <row r="15" spans="1:16" ht="6" customHeight="1" x14ac:dyDescent="0.25">
      <c r="B15" s="5"/>
      <c r="C15" s="7"/>
      <c r="E15" s="7"/>
      <c r="F15" s="7"/>
      <c r="G15" s="7"/>
      <c r="H15" s="7"/>
      <c r="J15" s="7"/>
      <c r="L15" s="7"/>
      <c r="M15" s="7"/>
      <c r="N15" s="7"/>
      <c r="O15" s="40"/>
    </row>
    <row r="16" spans="1:16" x14ac:dyDescent="0.25">
      <c r="A16" s="30" t="s">
        <v>13</v>
      </c>
      <c r="B16" s="5" t="s">
        <v>66</v>
      </c>
      <c r="C16" s="23">
        <f>SUM(C6:C15)</f>
        <v>3953.94</v>
      </c>
      <c r="E16" s="23">
        <f>SUM(E6:E15)</f>
        <v>3700</v>
      </c>
      <c r="F16" s="21"/>
      <c r="G16" s="21"/>
      <c r="H16" s="21"/>
      <c r="J16" s="7"/>
      <c r="K16" s="23">
        <f>+K14+K10</f>
        <v>3890</v>
      </c>
      <c r="L16" s="7"/>
      <c r="M16" s="23">
        <f>+M14+M10</f>
        <v>3803.94</v>
      </c>
      <c r="N16" s="7"/>
      <c r="O16" s="41">
        <f>(+M16*12)</f>
        <v>45647.28</v>
      </c>
      <c r="P16" s="4" t="s">
        <v>48</v>
      </c>
    </row>
    <row r="17" spans="1:16" ht="6" customHeight="1" x14ac:dyDescent="0.25">
      <c r="B17" s="5"/>
      <c r="C17" s="7"/>
      <c r="E17" s="7"/>
      <c r="F17" s="7"/>
      <c r="G17" s="7"/>
      <c r="H17" s="7"/>
      <c r="J17" s="7"/>
      <c r="K17" s="7"/>
      <c r="L17" s="7"/>
      <c r="M17" s="7"/>
      <c r="N17" s="7"/>
      <c r="O17" s="40"/>
    </row>
    <row r="18" spans="1:16" x14ac:dyDescent="0.25">
      <c r="A18" s="30" t="s">
        <v>39</v>
      </c>
      <c r="B18" s="1" t="s">
        <v>4</v>
      </c>
      <c r="D18" s="8"/>
      <c r="E18" s="21"/>
      <c r="F18" s="21"/>
      <c r="G18" s="21"/>
      <c r="H18" s="21">
        <f>-M18</f>
        <v>-259</v>
      </c>
      <c r="I18" s="8"/>
      <c r="K18" s="21">
        <f>+E16*0.08</f>
        <v>296</v>
      </c>
      <c r="L18" s="21"/>
      <c r="M18" s="21">
        <f>+E16*0.07</f>
        <v>259</v>
      </c>
      <c r="N18" s="7"/>
      <c r="O18" s="41">
        <f>+M18*12</f>
        <v>3108</v>
      </c>
      <c r="P18" s="4" t="s">
        <v>51</v>
      </c>
    </row>
    <row r="19" spans="1:16" x14ac:dyDescent="0.25">
      <c r="A19" s="30" t="s">
        <v>14</v>
      </c>
      <c r="B19" s="1" t="s">
        <v>104</v>
      </c>
      <c r="D19" s="9"/>
      <c r="E19" s="21"/>
      <c r="F19" s="21"/>
      <c r="G19" s="21"/>
      <c r="H19" s="21"/>
      <c r="I19" s="9"/>
      <c r="K19" s="16">
        <v>547</v>
      </c>
      <c r="L19" s="22"/>
      <c r="M19" s="43" t="s">
        <v>69</v>
      </c>
      <c r="O19" s="55" t="s">
        <v>114</v>
      </c>
    </row>
    <row r="20" spans="1:16" x14ac:dyDescent="0.25">
      <c r="A20" s="30" t="s">
        <v>15</v>
      </c>
      <c r="B20" s="1" t="s">
        <v>3</v>
      </c>
      <c r="D20" s="8"/>
      <c r="E20" s="21"/>
      <c r="F20" s="21"/>
      <c r="G20" s="21"/>
      <c r="H20" s="21"/>
      <c r="I20" s="8"/>
      <c r="K20" s="21">
        <f>+E16*0.049</f>
        <v>181.3</v>
      </c>
      <c r="L20" s="21"/>
      <c r="M20" s="43" t="s">
        <v>69</v>
      </c>
      <c r="N20" s="7"/>
      <c r="O20" s="39"/>
    </row>
    <row r="21" spans="1:16" x14ac:dyDescent="0.25">
      <c r="A21" s="30" t="s">
        <v>16</v>
      </c>
      <c r="B21" s="1" t="s">
        <v>2</v>
      </c>
      <c r="E21" s="21"/>
      <c r="F21" s="21"/>
      <c r="G21" s="21"/>
      <c r="H21" s="21"/>
      <c r="K21" s="15">
        <v>50</v>
      </c>
      <c r="L21" s="21"/>
      <c r="M21" s="15">
        <v>25</v>
      </c>
      <c r="N21" s="7"/>
      <c r="O21" s="42"/>
    </row>
    <row r="22" spans="1:16" x14ac:dyDescent="0.25">
      <c r="A22" s="30" t="s">
        <v>17</v>
      </c>
      <c r="B22" s="5" t="s">
        <v>23</v>
      </c>
      <c r="C22" s="27">
        <f>+K22+M22</f>
        <v>1358.3</v>
      </c>
      <c r="E22" s="21"/>
      <c r="F22" s="21"/>
      <c r="G22" s="21"/>
      <c r="H22" s="21"/>
      <c r="K22" s="24">
        <f>SUM(K18:K21)</f>
        <v>1074.3</v>
      </c>
      <c r="L22" s="21"/>
      <c r="M22" s="24">
        <f>SUM(M18:M21)</f>
        <v>284</v>
      </c>
      <c r="N22" s="21"/>
      <c r="O22" s="39"/>
    </row>
    <row r="23" spans="1:16" ht="6" customHeight="1" x14ac:dyDescent="0.25">
      <c r="O23" s="38"/>
    </row>
    <row r="24" spans="1:16" ht="26.4" x14ac:dyDescent="0.25">
      <c r="A24" s="30" t="s">
        <v>18</v>
      </c>
      <c r="B24" s="25" t="s">
        <v>41</v>
      </c>
      <c r="C24" s="17">
        <f>-C7</f>
        <v>-1500</v>
      </c>
      <c r="D24" s="10"/>
      <c r="F24" s="21">
        <f>+C24</f>
        <v>-1500</v>
      </c>
      <c r="H24" s="21">
        <f>+C24</f>
        <v>-1500</v>
      </c>
      <c r="I24" s="10"/>
      <c r="J24" s="2"/>
      <c r="M24" s="3"/>
      <c r="N24" s="3"/>
      <c r="O24" s="38"/>
    </row>
    <row r="25" spans="1:16" ht="6" customHeight="1" x14ac:dyDescent="0.25">
      <c r="B25" s="25"/>
      <c r="C25" s="17"/>
      <c r="D25" s="10"/>
      <c r="F25" s="21"/>
      <c r="I25" s="10"/>
      <c r="J25" s="2"/>
      <c r="M25" s="3"/>
      <c r="N25" s="3"/>
      <c r="O25" s="38"/>
    </row>
    <row r="26" spans="1:16" x14ac:dyDescent="0.25">
      <c r="B26" s="32" t="s">
        <v>102</v>
      </c>
      <c r="O26" s="38"/>
    </row>
    <row r="27" spans="1:16" x14ac:dyDescent="0.25">
      <c r="B27" s="32" t="s">
        <v>47</v>
      </c>
      <c r="O27" s="38"/>
    </row>
    <row r="28" spans="1:16" x14ac:dyDescent="0.25">
      <c r="A28" s="30" t="s">
        <v>19</v>
      </c>
      <c r="B28" s="1" t="s">
        <v>44</v>
      </c>
      <c r="F28" s="23">
        <f>SUM(F6:F24)</f>
        <v>2303.94</v>
      </c>
      <c r="K28" s="22">
        <v>119.73</v>
      </c>
      <c r="L28" s="28"/>
      <c r="M28" s="28">
        <f>+K28</f>
        <v>119.73</v>
      </c>
      <c r="O28" s="34">
        <f>+M28*12</f>
        <v>1436.76</v>
      </c>
      <c r="P28" s="4" t="s">
        <v>49</v>
      </c>
    </row>
    <row r="29" spans="1:16" x14ac:dyDescent="0.25">
      <c r="A29" s="30" t="s">
        <v>20</v>
      </c>
      <c r="B29" s="1" t="s">
        <v>106</v>
      </c>
      <c r="F29" s="21"/>
      <c r="H29" s="56">
        <v>-20.12</v>
      </c>
      <c r="K29" s="22"/>
      <c r="L29" s="28"/>
      <c r="M29" s="28"/>
      <c r="O29" s="34"/>
    </row>
    <row r="30" spans="1:16" x14ac:dyDescent="0.25">
      <c r="A30" s="30" t="s">
        <v>21</v>
      </c>
      <c r="B30" s="1" t="s">
        <v>45</v>
      </c>
      <c r="C30" s="7"/>
      <c r="E30" s="21"/>
      <c r="F30" s="21"/>
      <c r="G30" s="23">
        <f>SUM(G6:G28)</f>
        <v>3740</v>
      </c>
      <c r="H30" s="21"/>
      <c r="J30" s="7"/>
      <c r="K30" s="21">
        <f>+M30*1.4</f>
        <v>85.876000000000005</v>
      </c>
      <c r="L30" s="15"/>
      <c r="M30" s="15">
        <v>61.34</v>
      </c>
      <c r="N30" s="7"/>
      <c r="O30" s="34">
        <f>+M30*12</f>
        <v>736.08</v>
      </c>
      <c r="P30" s="4" t="s">
        <v>50</v>
      </c>
    </row>
    <row r="31" spans="1:16" x14ac:dyDescent="0.25">
      <c r="A31" s="30" t="s">
        <v>22</v>
      </c>
      <c r="B31" s="1" t="s">
        <v>42</v>
      </c>
      <c r="C31" s="21"/>
      <c r="E31" s="7"/>
      <c r="F31" s="7"/>
      <c r="G31" s="7"/>
      <c r="H31" s="23">
        <f>SUM(H6:H30)</f>
        <v>2024.8200000000002</v>
      </c>
      <c r="J31" s="7"/>
      <c r="K31" s="43" t="s">
        <v>69</v>
      </c>
      <c r="L31" s="7"/>
      <c r="M31" s="15">
        <v>59.58</v>
      </c>
      <c r="N31" s="7"/>
      <c r="O31" s="38"/>
    </row>
    <row r="32" spans="1:16" s="29" customFormat="1" x14ac:dyDescent="0.25">
      <c r="A32" s="30" t="s">
        <v>27</v>
      </c>
      <c r="B32" s="1" t="s">
        <v>46</v>
      </c>
      <c r="C32" s="7"/>
      <c r="D32" s="1"/>
      <c r="E32" s="7"/>
      <c r="F32" s="7"/>
      <c r="G32" s="7"/>
      <c r="H32" s="23">
        <f>+H31</f>
        <v>2024.8200000000002</v>
      </c>
      <c r="I32" s="1"/>
      <c r="J32" s="7"/>
      <c r="K32" s="43" t="s">
        <v>69</v>
      </c>
      <c r="L32" s="7"/>
      <c r="M32" s="15">
        <v>57.58</v>
      </c>
      <c r="N32" s="7"/>
      <c r="O32" s="34">
        <f>(+M32+M31)*12</f>
        <v>1405.92</v>
      </c>
      <c r="P32" s="4" t="s">
        <v>52</v>
      </c>
    </row>
    <row r="33" spans="1:16" ht="6" customHeight="1" x14ac:dyDescent="0.25">
      <c r="C33" s="7"/>
      <c r="E33" s="7"/>
      <c r="F33" s="7"/>
      <c r="G33" s="7"/>
      <c r="H33" s="7"/>
      <c r="J33" s="7"/>
      <c r="K33" s="7"/>
      <c r="L33" s="7"/>
      <c r="N33" s="7"/>
      <c r="O33" s="38"/>
    </row>
    <row r="34" spans="1:16" x14ac:dyDescent="0.25">
      <c r="A34" s="30" t="s">
        <v>97</v>
      </c>
      <c r="B34" s="5" t="s">
        <v>24</v>
      </c>
      <c r="C34" s="27">
        <f>+K34+M34</f>
        <v>503.83599999999996</v>
      </c>
      <c r="E34" s="21"/>
      <c r="F34" s="21"/>
      <c r="G34" s="21"/>
      <c r="H34" s="21"/>
      <c r="J34" s="7"/>
      <c r="K34" s="24">
        <f>SUM(K28:K33)</f>
        <v>205.60599999999999</v>
      </c>
      <c r="L34" s="21"/>
      <c r="M34" s="24">
        <f>SUM(M28:M33)</f>
        <v>298.22999999999996</v>
      </c>
      <c r="N34" s="21"/>
      <c r="O34" s="35"/>
    </row>
    <row r="35" spans="1:16" ht="6" customHeight="1" x14ac:dyDescent="0.25">
      <c r="B35" s="5"/>
      <c r="C35" s="36"/>
      <c r="E35" s="21"/>
      <c r="F35" s="21"/>
      <c r="G35" s="21"/>
      <c r="H35" s="21"/>
      <c r="J35" s="7"/>
      <c r="K35" s="21"/>
      <c r="L35" s="21"/>
      <c r="M35" s="21"/>
      <c r="N35" s="21"/>
      <c r="O35" s="35"/>
    </row>
    <row r="36" spans="1:16" x14ac:dyDescent="0.25">
      <c r="B36" s="1" t="s">
        <v>55</v>
      </c>
      <c r="C36" s="36"/>
      <c r="E36" s="21"/>
      <c r="F36" s="21"/>
      <c r="G36" s="21"/>
      <c r="H36" s="21"/>
      <c r="J36" s="7"/>
      <c r="K36" s="21"/>
      <c r="L36" s="21"/>
      <c r="M36" s="21"/>
      <c r="N36" s="21"/>
      <c r="O36" s="34">
        <f>+F28*12</f>
        <v>27647.279999999999</v>
      </c>
      <c r="P36" s="4" t="s">
        <v>56</v>
      </c>
    </row>
    <row r="37" spans="1:16" x14ac:dyDescent="0.25">
      <c r="B37" s="1" t="s">
        <v>54</v>
      </c>
      <c r="C37" s="7"/>
      <c r="E37" s="7"/>
      <c r="F37" s="7"/>
      <c r="G37" s="7"/>
      <c r="H37" s="7"/>
      <c r="J37" s="7"/>
      <c r="K37" s="7"/>
      <c r="L37" s="7"/>
      <c r="M37" s="7"/>
      <c r="N37" s="7"/>
      <c r="O37" s="34">
        <f>+G30*12</f>
        <v>44880</v>
      </c>
      <c r="P37" s="4" t="s">
        <v>53</v>
      </c>
    </row>
    <row r="38" spans="1:16" x14ac:dyDescent="0.25">
      <c r="B38" s="1" t="s">
        <v>57</v>
      </c>
      <c r="C38" s="7"/>
      <c r="E38" s="7"/>
      <c r="F38" s="7"/>
      <c r="G38" s="7"/>
      <c r="H38" s="7"/>
      <c r="J38" s="7"/>
      <c r="K38" s="7"/>
      <c r="L38" s="7"/>
      <c r="M38" s="7"/>
      <c r="N38" s="7"/>
      <c r="O38" s="34">
        <f>(+K18+M18)*12</f>
        <v>6660</v>
      </c>
      <c r="P38" s="4" t="s">
        <v>58</v>
      </c>
    </row>
    <row r="39" spans="1:16" s="29" customFormat="1" ht="13.2" x14ac:dyDescent="0.25">
      <c r="A39" s="1"/>
      <c r="B39" s="37" t="s">
        <v>28</v>
      </c>
      <c r="C39" s="7"/>
      <c r="D39" s="1"/>
      <c r="E39" s="7"/>
      <c r="F39" s="7"/>
      <c r="G39" s="7"/>
      <c r="H39" s="7"/>
      <c r="I39" s="1"/>
      <c r="J39" s="7"/>
      <c r="K39" s="7"/>
      <c r="L39" s="7"/>
      <c r="M39" s="7"/>
      <c r="N39" s="7"/>
      <c r="O39" s="38"/>
      <c r="P39" s="4"/>
    </row>
    <row r="40" spans="1:16" ht="25.2" customHeight="1" x14ac:dyDescent="0.25">
      <c r="A40" s="4"/>
      <c r="B40" s="1" t="s">
        <v>67</v>
      </c>
      <c r="C40" s="58" t="s">
        <v>70</v>
      </c>
      <c r="D40" s="58"/>
      <c r="E40" s="58"/>
      <c r="F40" s="58"/>
      <c r="G40" s="58"/>
      <c r="H40" s="58"/>
      <c r="I40" s="7"/>
      <c r="J40" s="1"/>
      <c r="K40" s="7"/>
      <c r="L40" s="21">
        <f>-L4</f>
        <v>0</v>
      </c>
      <c r="M40" s="7"/>
      <c r="N40" s="7"/>
      <c r="O40" s="44" t="s">
        <v>71</v>
      </c>
      <c r="P40" s="4" t="s">
        <v>68</v>
      </c>
    </row>
    <row r="41" spans="1:16" s="29" customFormat="1" ht="13.2" x14ac:dyDescent="0.25">
      <c r="A41" s="4"/>
      <c r="B41" s="1" t="s">
        <v>59</v>
      </c>
      <c r="C41" s="19"/>
      <c r="D41" s="1"/>
      <c r="E41" s="21"/>
      <c r="F41" s="21"/>
      <c r="G41" s="21"/>
      <c r="H41" s="21"/>
      <c r="I41" s="1"/>
      <c r="J41" s="7"/>
      <c r="K41" s="21"/>
      <c r="L41" s="21"/>
      <c r="M41" s="21"/>
      <c r="N41" s="7"/>
      <c r="O41" s="34">
        <f>((+C8+C9+C13)*12)</f>
        <v>1247.28</v>
      </c>
      <c r="P41" s="4" t="s">
        <v>60</v>
      </c>
    </row>
    <row r="42" spans="1:16" s="29" customFormat="1" ht="6" customHeight="1" x14ac:dyDescent="0.25">
      <c r="A42" s="4"/>
      <c r="B42" s="1"/>
      <c r="C42" s="20"/>
      <c r="D42" s="1"/>
      <c r="E42" s="21"/>
      <c r="F42" s="21"/>
      <c r="G42" s="21"/>
      <c r="H42" s="21"/>
      <c r="I42" s="1"/>
      <c r="J42" s="7"/>
      <c r="K42" s="21"/>
      <c r="L42" s="21"/>
      <c r="M42" s="21"/>
      <c r="N42" s="7"/>
      <c r="O42" s="21"/>
      <c r="P42" s="4"/>
    </row>
    <row r="43" spans="1:16" s="29" customFormat="1" ht="13.2" x14ac:dyDescent="0.25">
      <c r="A43" s="4"/>
      <c r="B43" s="1" t="s">
        <v>62</v>
      </c>
      <c r="C43" s="21"/>
      <c r="D43" s="1"/>
      <c r="E43" s="18"/>
      <c r="F43" s="18"/>
      <c r="G43" s="18"/>
      <c r="H43" s="18"/>
      <c r="I43" s="1"/>
      <c r="J43" s="7"/>
      <c r="K43" s="23">
        <f>(+K16+K22+K34)*12</f>
        <v>62038.872000000003</v>
      </c>
      <c r="L43" s="7"/>
      <c r="M43" s="7"/>
      <c r="N43" s="7"/>
      <c r="O43" s="18"/>
      <c r="P43" s="4"/>
    </row>
    <row r="44" spans="1:16" s="29" customFormat="1" ht="13.2" x14ac:dyDescent="0.25">
      <c r="A44" s="4"/>
      <c r="B44" s="1" t="s">
        <v>63</v>
      </c>
      <c r="C44" s="21"/>
      <c r="D44" s="1"/>
      <c r="E44" s="18"/>
      <c r="F44" s="18"/>
      <c r="G44" s="18"/>
      <c r="H44" s="18"/>
      <c r="I44" s="1"/>
      <c r="J44" s="7"/>
      <c r="K44" s="18"/>
      <c r="L44" s="7"/>
      <c r="M44" s="23">
        <f>+M10*12</f>
        <v>44880</v>
      </c>
      <c r="N44" s="7"/>
      <c r="O44" s="18"/>
      <c r="P44" s="4"/>
    </row>
    <row r="45" spans="1:16" s="29" customFormat="1" ht="13.2" x14ac:dyDescent="0.25">
      <c r="A45" s="4"/>
      <c r="B45" s="1" t="s">
        <v>65</v>
      </c>
      <c r="C45" s="21"/>
      <c r="D45" s="1"/>
      <c r="E45" s="18"/>
      <c r="F45" s="18"/>
      <c r="G45" s="18"/>
      <c r="H45" s="18"/>
      <c r="I45" s="1"/>
      <c r="J45" s="7"/>
      <c r="K45" s="18"/>
      <c r="L45" s="7"/>
      <c r="M45" s="23">
        <f>(+M22+M34)*12</f>
        <v>6986.76</v>
      </c>
      <c r="N45" s="7"/>
      <c r="O45" s="18"/>
      <c r="P45" s="4"/>
    </row>
    <row r="46" spans="1:16" s="29" customFormat="1" ht="13.2" x14ac:dyDescent="0.25">
      <c r="A46" s="4"/>
      <c r="B46" s="1" t="s">
        <v>64</v>
      </c>
      <c r="C46" s="21"/>
      <c r="D46" s="1"/>
      <c r="E46" s="18"/>
      <c r="F46" s="18"/>
      <c r="G46" s="18"/>
      <c r="H46" s="18"/>
      <c r="I46" s="1"/>
      <c r="J46" s="7"/>
      <c r="K46" s="18"/>
      <c r="L46" s="7"/>
      <c r="M46" s="23">
        <f>+M44-M45</f>
        <v>37893.24</v>
      </c>
      <c r="N46" s="7"/>
      <c r="O46" s="18"/>
      <c r="P46" s="4"/>
    </row>
    <row r="47" spans="1:16" s="29" customFormat="1" ht="13.2" x14ac:dyDescent="0.25">
      <c r="A47" s="4"/>
      <c r="B47" s="1"/>
      <c r="C47" s="21"/>
      <c r="D47" s="1"/>
      <c r="E47" s="18"/>
      <c r="F47" s="18"/>
      <c r="G47" s="18"/>
      <c r="H47" s="18"/>
      <c r="I47" s="1"/>
      <c r="J47" s="7"/>
      <c r="K47" s="18"/>
      <c r="L47" s="7"/>
      <c r="M47" s="7"/>
      <c r="N47" s="7"/>
      <c r="O47" s="18"/>
      <c r="P47" s="4"/>
    </row>
    <row r="48" spans="1:16" s="29" customFormat="1" ht="13.2" x14ac:dyDescent="0.25">
      <c r="A48" s="54" t="s">
        <v>103</v>
      </c>
      <c r="B48" s="1"/>
      <c r="C48" s="21"/>
      <c r="D48" s="1"/>
      <c r="E48" s="18"/>
      <c r="F48" s="18"/>
      <c r="G48" s="18"/>
      <c r="H48" s="18"/>
      <c r="I48" s="1"/>
      <c r="J48" s="7"/>
      <c r="K48" s="18"/>
      <c r="L48" s="7"/>
      <c r="M48" s="7"/>
      <c r="N48" s="7"/>
      <c r="O48" s="18"/>
      <c r="P48" s="4"/>
    </row>
    <row r="49" spans="1:16" s="29" customFormat="1" ht="13.2" x14ac:dyDescent="0.25">
      <c r="A49" s="53"/>
      <c r="B49" s="54"/>
      <c r="C49" s="21"/>
      <c r="D49" s="1"/>
      <c r="E49" s="18"/>
      <c r="F49" s="18"/>
      <c r="G49" s="18"/>
      <c r="H49" s="18"/>
      <c r="I49" s="1"/>
      <c r="J49" s="7"/>
      <c r="K49" s="18"/>
      <c r="L49" s="7"/>
      <c r="M49" s="7"/>
      <c r="N49" s="7"/>
      <c r="O49" s="18"/>
      <c r="P49" s="4"/>
    </row>
    <row r="50" spans="1:16" s="29" customFormat="1" ht="13.2" x14ac:dyDescent="0.25">
      <c r="A50" s="4"/>
      <c r="B50" s="1">
        <v>2025</v>
      </c>
      <c r="C50" s="21"/>
      <c r="D50" s="1"/>
      <c r="E50" s="18"/>
      <c r="F50" s="18"/>
      <c r="G50" s="18"/>
      <c r="H50" s="18"/>
      <c r="I50" s="1"/>
      <c r="J50" s="7"/>
      <c r="K50" s="18"/>
      <c r="L50" s="7"/>
      <c r="M50" s="7"/>
      <c r="N50" s="7"/>
      <c r="O50" s="18"/>
      <c r="P50" s="4"/>
    </row>
    <row r="51" spans="1:16" s="29" customFormat="1" ht="13.2" x14ac:dyDescent="0.25">
      <c r="A51" s="4"/>
      <c r="B51" s="1" t="s">
        <v>107</v>
      </c>
      <c r="C51" s="21">
        <v>71300</v>
      </c>
      <c r="D51" s="1"/>
      <c r="E51" s="7"/>
      <c r="F51" s="7"/>
      <c r="G51" s="7"/>
      <c r="H51" s="7"/>
      <c r="I51" s="1"/>
      <c r="J51" s="7"/>
      <c r="K51" s="7"/>
      <c r="L51" s="7"/>
      <c r="M51" s="7"/>
      <c r="N51" s="7"/>
      <c r="O51" s="7"/>
      <c r="P51" s="4"/>
    </row>
    <row r="52" spans="1:16" s="29" customFormat="1" ht="13.2" x14ac:dyDescent="0.25">
      <c r="A52" s="4"/>
      <c r="B52" s="1" t="s">
        <v>108</v>
      </c>
      <c r="C52" s="21">
        <v>81200</v>
      </c>
      <c r="D52" s="1"/>
      <c r="E52" s="18"/>
      <c r="F52" s="18"/>
      <c r="G52" s="18"/>
      <c r="H52" s="18"/>
      <c r="I52" s="1"/>
      <c r="J52" s="7"/>
      <c r="K52" s="18"/>
      <c r="L52" s="7"/>
      <c r="M52" s="7"/>
      <c r="N52" s="7"/>
      <c r="O52" s="18"/>
      <c r="P52" s="4"/>
    </row>
    <row r="53" spans="1:16" s="29" customFormat="1" ht="13.2" x14ac:dyDescent="0.25">
      <c r="A53" s="4"/>
      <c r="B53" s="1"/>
      <c r="C53" s="7"/>
      <c r="D53" s="1"/>
      <c r="E53" s="7"/>
      <c r="F53" s="7"/>
      <c r="G53" s="7"/>
      <c r="H53" s="7"/>
      <c r="I53" s="1"/>
      <c r="J53" s="7"/>
      <c r="K53" s="7"/>
      <c r="L53" s="7"/>
      <c r="M53" s="7"/>
      <c r="N53" s="7"/>
      <c r="O53" s="7"/>
      <c r="P53" s="4"/>
    </row>
    <row r="54" spans="1:16" s="29" customFormat="1" ht="13.2" x14ac:dyDescent="0.25">
      <c r="A54" s="4"/>
      <c r="B54" s="12"/>
      <c r="C54" s="7"/>
      <c r="D54" s="1"/>
      <c r="E54" s="7"/>
      <c r="F54" s="7"/>
      <c r="G54" s="7"/>
      <c r="H54" s="7"/>
      <c r="I54" s="1"/>
      <c r="J54" s="7"/>
      <c r="K54" s="7"/>
      <c r="L54" s="7"/>
      <c r="M54" s="7"/>
      <c r="N54" s="7"/>
      <c r="O54" s="7"/>
      <c r="P54" s="4"/>
    </row>
    <row r="55" spans="1:16" x14ac:dyDescent="0.25">
      <c r="C55" s="7"/>
      <c r="E55" s="7"/>
      <c r="F55" s="7"/>
      <c r="G55" s="7"/>
      <c r="H55" s="7"/>
      <c r="J55" s="7"/>
      <c r="K55" s="7"/>
      <c r="L55" s="7"/>
      <c r="M55" s="7"/>
      <c r="N55" s="7"/>
      <c r="O55" s="7"/>
    </row>
    <row r="56" spans="1:16" x14ac:dyDescent="0.25">
      <c r="C56" s="7"/>
      <c r="E56" s="7"/>
      <c r="F56" s="7"/>
      <c r="G56" s="7"/>
      <c r="H56" s="7"/>
      <c r="J56" s="7"/>
      <c r="K56" s="7"/>
      <c r="L56" s="7"/>
      <c r="M56" s="7"/>
      <c r="N56" s="7"/>
      <c r="O56" s="7"/>
    </row>
    <row r="57" spans="1:16" x14ac:dyDescent="0.25">
      <c r="C57" s="7"/>
      <c r="E57" s="7"/>
      <c r="F57" s="7"/>
      <c r="G57" s="7"/>
      <c r="H57" s="7"/>
      <c r="J57" s="7"/>
      <c r="K57" s="7"/>
      <c r="L57" s="7"/>
      <c r="M57" s="7"/>
      <c r="N57" s="7"/>
      <c r="O57" s="7"/>
    </row>
    <row r="58" spans="1:16" x14ac:dyDescent="0.25">
      <c r="C58" s="7"/>
      <c r="E58" s="7"/>
      <c r="F58" s="7"/>
      <c r="G58" s="7"/>
      <c r="H58" s="7"/>
      <c r="J58" s="7"/>
      <c r="K58" s="7"/>
      <c r="L58" s="7"/>
      <c r="M58" s="7"/>
      <c r="N58" s="7"/>
      <c r="O58" s="7"/>
    </row>
    <row r="59" spans="1:16" x14ac:dyDescent="0.25">
      <c r="C59" s="7"/>
      <c r="E59" s="7"/>
      <c r="F59" s="7"/>
      <c r="G59" s="7"/>
      <c r="H59" s="7"/>
      <c r="J59" s="7"/>
      <c r="K59" s="7"/>
      <c r="L59" s="7"/>
      <c r="M59" s="7"/>
      <c r="N59" s="7"/>
      <c r="O59" s="7"/>
    </row>
    <row r="60" spans="1:16" x14ac:dyDescent="0.25">
      <c r="C60" s="7"/>
      <c r="E60" s="7"/>
      <c r="F60" s="7"/>
      <c r="G60" s="7"/>
      <c r="H60" s="7"/>
      <c r="J60" s="7"/>
      <c r="K60" s="7"/>
      <c r="L60" s="7"/>
      <c r="M60" s="7"/>
      <c r="N60" s="7"/>
      <c r="O60" s="7"/>
    </row>
    <row r="61" spans="1:16" x14ac:dyDescent="0.25">
      <c r="C61" s="7"/>
      <c r="E61" s="7"/>
      <c r="F61" s="7"/>
      <c r="G61" s="7"/>
      <c r="H61" s="7"/>
      <c r="J61" s="7"/>
      <c r="K61" s="7"/>
      <c r="L61" s="7"/>
      <c r="M61" s="7"/>
      <c r="N61" s="7"/>
      <c r="O61" s="7"/>
    </row>
    <row r="62" spans="1:16" x14ac:dyDescent="0.25">
      <c r="C62" s="7"/>
      <c r="E62" s="7"/>
      <c r="F62" s="7"/>
      <c r="G62" s="7"/>
      <c r="H62" s="7"/>
      <c r="J62" s="7"/>
      <c r="K62" s="7"/>
      <c r="L62" s="7"/>
      <c r="M62" s="7"/>
      <c r="N62" s="7"/>
      <c r="O62" s="7"/>
    </row>
    <row r="63" spans="1:16" x14ac:dyDescent="0.25">
      <c r="C63" s="7"/>
      <c r="E63" s="7"/>
      <c r="F63" s="7"/>
      <c r="G63" s="7"/>
      <c r="H63" s="7"/>
      <c r="J63" s="7"/>
      <c r="K63" s="7"/>
      <c r="L63" s="7"/>
      <c r="M63" s="7"/>
      <c r="N63" s="7"/>
      <c r="O63" s="7"/>
    </row>
    <row r="64" spans="1:16" x14ac:dyDescent="0.25">
      <c r="C64" s="7"/>
      <c r="E64" s="7"/>
      <c r="F64" s="7"/>
      <c r="G64" s="7"/>
      <c r="H64" s="7"/>
      <c r="J64" s="7"/>
      <c r="K64" s="7"/>
      <c r="L64" s="7"/>
      <c r="M64" s="7"/>
      <c r="N64" s="7"/>
      <c r="O64" s="7"/>
    </row>
    <row r="65" spans="3:15" x14ac:dyDescent="0.25">
      <c r="C65" s="7"/>
      <c r="E65" s="7"/>
      <c r="F65" s="7"/>
      <c r="G65" s="7"/>
      <c r="H65" s="7"/>
      <c r="J65" s="7"/>
      <c r="K65" s="7"/>
      <c r="L65" s="7"/>
      <c r="M65" s="7"/>
      <c r="N65" s="7"/>
      <c r="O65" s="7"/>
    </row>
    <row r="66" spans="3:15" x14ac:dyDescent="0.25">
      <c r="C66" s="7"/>
      <c r="E66" s="7"/>
      <c r="F66" s="7"/>
      <c r="G66" s="7"/>
      <c r="H66" s="7"/>
      <c r="J66" s="7"/>
      <c r="K66" s="7"/>
      <c r="L66" s="7"/>
      <c r="M66" s="7"/>
      <c r="N66" s="7"/>
      <c r="O66" s="7"/>
    </row>
    <row r="67" spans="3:15" x14ac:dyDescent="0.25">
      <c r="C67" s="7"/>
      <c r="E67" s="7"/>
      <c r="F67" s="7"/>
      <c r="G67" s="7"/>
      <c r="H67" s="7"/>
      <c r="J67" s="7"/>
      <c r="K67" s="7"/>
      <c r="L67" s="7"/>
      <c r="M67" s="7"/>
      <c r="N67" s="7"/>
      <c r="O67" s="7"/>
    </row>
    <row r="68" spans="3:15" x14ac:dyDescent="0.25">
      <c r="C68" s="7"/>
      <c r="E68" s="7"/>
      <c r="F68" s="7"/>
      <c r="G68" s="7"/>
      <c r="H68" s="7"/>
      <c r="J68" s="7"/>
      <c r="K68" s="7"/>
      <c r="L68" s="7"/>
      <c r="M68" s="7"/>
      <c r="N68" s="7"/>
      <c r="O68" s="7"/>
    </row>
    <row r="69" spans="3:15" x14ac:dyDescent="0.25">
      <c r="C69" s="7"/>
      <c r="E69" s="7"/>
      <c r="F69" s="7"/>
      <c r="G69" s="7"/>
      <c r="H69" s="7"/>
      <c r="J69" s="7"/>
      <c r="K69" s="7"/>
      <c r="L69" s="7"/>
      <c r="M69" s="7"/>
      <c r="N69" s="7"/>
      <c r="O69" s="7"/>
    </row>
    <row r="70" spans="3:15" x14ac:dyDescent="0.25">
      <c r="C70" s="7"/>
      <c r="E70" s="7"/>
      <c r="F70" s="7"/>
      <c r="G70" s="7"/>
      <c r="H70" s="7"/>
      <c r="J70" s="7"/>
      <c r="K70" s="7"/>
      <c r="L70" s="7"/>
      <c r="M70" s="7"/>
      <c r="N70" s="7"/>
      <c r="O70" s="7"/>
    </row>
    <row r="71" spans="3:15" x14ac:dyDescent="0.25">
      <c r="C71" s="7"/>
      <c r="E71" s="7"/>
      <c r="F71" s="7"/>
      <c r="G71" s="7"/>
      <c r="H71" s="7"/>
      <c r="J71" s="7"/>
      <c r="K71" s="7"/>
      <c r="L71" s="7"/>
      <c r="M71" s="7"/>
      <c r="N71" s="7"/>
      <c r="O71" s="7"/>
    </row>
    <row r="72" spans="3:15" x14ac:dyDescent="0.25">
      <c r="C72" s="7"/>
      <c r="E72" s="7"/>
      <c r="F72" s="7"/>
      <c r="G72" s="7"/>
      <c r="H72" s="7"/>
      <c r="J72" s="7"/>
      <c r="K72" s="7"/>
      <c r="L72" s="7"/>
      <c r="M72" s="7"/>
      <c r="N72" s="7"/>
      <c r="O72" s="7"/>
    </row>
    <row r="73" spans="3:15" x14ac:dyDescent="0.25">
      <c r="C73" s="7"/>
      <c r="E73" s="7"/>
      <c r="F73" s="7"/>
      <c r="G73" s="7"/>
      <c r="H73" s="7"/>
      <c r="J73" s="7"/>
      <c r="K73" s="7"/>
      <c r="L73" s="7"/>
      <c r="M73" s="7"/>
      <c r="N73" s="7"/>
      <c r="O73" s="7"/>
    </row>
    <row r="74" spans="3:15" x14ac:dyDescent="0.25">
      <c r="C74" s="7"/>
      <c r="E74" s="7"/>
      <c r="F74" s="7"/>
      <c r="G74" s="7"/>
      <c r="H74" s="7"/>
      <c r="J74" s="7"/>
      <c r="K74" s="7"/>
      <c r="L74" s="7"/>
      <c r="M74" s="7"/>
      <c r="N74" s="7"/>
      <c r="O74" s="7"/>
    </row>
    <row r="75" spans="3:15" x14ac:dyDescent="0.25">
      <c r="C75" s="7"/>
      <c r="E75" s="7"/>
      <c r="F75" s="7"/>
      <c r="G75" s="7"/>
      <c r="H75" s="7"/>
      <c r="J75" s="7"/>
      <c r="K75" s="7"/>
      <c r="L75" s="7"/>
      <c r="M75" s="7"/>
      <c r="N75" s="7"/>
      <c r="O75" s="7"/>
    </row>
    <row r="76" spans="3:15" x14ac:dyDescent="0.25">
      <c r="C76" s="7"/>
      <c r="E76" s="7"/>
      <c r="F76" s="7"/>
      <c r="G76" s="7"/>
      <c r="H76" s="7"/>
      <c r="J76" s="7"/>
      <c r="K76" s="7"/>
      <c r="L76" s="7"/>
      <c r="M76" s="7"/>
      <c r="N76" s="7"/>
      <c r="O76" s="7"/>
    </row>
    <row r="77" spans="3:15" x14ac:dyDescent="0.25">
      <c r="C77" s="7"/>
      <c r="E77" s="7"/>
      <c r="F77" s="7"/>
      <c r="G77" s="7"/>
      <c r="H77" s="7"/>
      <c r="J77" s="7"/>
      <c r="K77" s="7"/>
      <c r="L77" s="7"/>
      <c r="M77" s="7"/>
      <c r="N77" s="7"/>
      <c r="O77" s="7"/>
    </row>
    <row r="78" spans="3:15" x14ac:dyDescent="0.25">
      <c r="C78" s="7"/>
      <c r="E78" s="7"/>
      <c r="F78" s="7"/>
      <c r="G78" s="7"/>
      <c r="H78" s="7"/>
      <c r="J78" s="7"/>
      <c r="K78" s="7"/>
      <c r="L78" s="7"/>
      <c r="M78" s="7"/>
      <c r="N78" s="7"/>
      <c r="O78" s="7"/>
    </row>
    <row r="79" spans="3:15" x14ac:dyDescent="0.25">
      <c r="C79" s="7"/>
      <c r="E79" s="7"/>
      <c r="F79" s="7"/>
      <c r="G79" s="7"/>
      <c r="H79" s="7"/>
      <c r="J79" s="7"/>
      <c r="K79" s="7"/>
      <c r="L79" s="7"/>
      <c r="M79" s="7"/>
      <c r="N79" s="7"/>
      <c r="O79" s="7"/>
    </row>
    <row r="80" spans="3:15" x14ac:dyDescent="0.25">
      <c r="C80" s="7"/>
      <c r="E80" s="7"/>
      <c r="F80" s="7"/>
      <c r="G80" s="7"/>
      <c r="H80" s="7"/>
      <c r="J80" s="7"/>
      <c r="K80" s="7"/>
      <c r="L80" s="7"/>
      <c r="M80" s="7"/>
      <c r="N80" s="7"/>
      <c r="O80" s="7"/>
    </row>
    <row r="81" spans="3:15" x14ac:dyDescent="0.25">
      <c r="C81" s="7"/>
      <c r="E81" s="7"/>
      <c r="F81" s="7"/>
      <c r="G81" s="7"/>
      <c r="H81" s="7"/>
      <c r="J81" s="7"/>
      <c r="K81" s="7"/>
      <c r="L81" s="7"/>
      <c r="M81" s="7"/>
      <c r="N81" s="7"/>
      <c r="O81" s="7"/>
    </row>
    <row r="82" spans="3:15" x14ac:dyDescent="0.25">
      <c r="C82" s="7"/>
      <c r="E82" s="7"/>
      <c r="F82" s="7"/>
      <c r="G82" s="7"/>
      <c r="H82" s="7"/>
      <c r="J82" s="7"/>
      <c r="K82" s="7"/>
      <c r="L82" s="7"/>
      <c r="M82" s="7"/>
      <c r="N82" s="7"/>
      <c r="O82" s="7"/>
    </row>
    <row r="83" spans="3:15" x14ac:dyDescent="0.25">
      <c r="C83" s="7"/>
      <c r="E83" s="7"/>
      <c r="F83" s="7"/>
      <c r="G83" s="7"/>
      <c r="H83" s="7"/>
      <c r="J83" s="7"/>
      <c r="K83" s="7"/>
      <c r="L83" s="7"/>
      <c r="M83" s="7"/>
      <c r="N83" s="7"/>
      <c r="O83" s="7"/>
    </row>
    <row r="84" spans="3:15" x14ac:dyDescent="0.25">
      <c r="C84" s="7"/>
      <c r="E84" s="7"/>
      <c r="F84" s="7"/>
      <c r="G84" s="7"/>
      <c r="H84" s="7"/>
      <c r="J84" s="7"/>
      <c r="K84" s="7"/>
      <c r="L84" s="7"/>
      <c r="M84" s="7"/>
      <c r="N84" s="7"/>
      <c r="O84" s="7"/>
    </row>
    <row r="85" spans="3:15" x14ac:dyDescent="0.25">
      <c r="C85" s="7"/>
      <c r="E85" s="7"/>
      <c r="F85" s="7"/>
      <c r="G85" s="7"/>
      <c r="H85" s="7"/>
      <c r="J85" s="7"/>
      <c r="K85" s="7"/>
      <c r="L85" s="7"/>
      <c r="M85" s="7"/>
      <c r="N85" s="7"/>
      <c r="O85" s="7"/>
    </row>
    <row r="86" spans="3:15" x14ac:dyDescent="0.25">
      <c r="C86" s="7"/>
      <c r="E86" s="7"/>
      <c r="F86" s="7"/>
      <c r="G86" s="7"/>
      <c r="H86" s="7"/>
      <c r="J86" s="7"/>
      <c r="K86" s="7"/>
      <c r="L86" s="7"/>
      <c r="M86" s="7"/>
      <c r="N86" s="7"/>
      <c r="O86" s="7"/>
    </row>
    <row r="87" spans="3:15" x14ac:dyDescent="0.25">
      <c r="C87" s="7"/>
      <c r="E87" s="7"/>
      <c r="F87" s="7"/>
      <c r="G87" s="7"/>
      <c r="H87" s="7"/>
      <c r="J87" s="7"/>
      <c r="K87" s="7"/>
      <c r="L87" s="7"/>
      <c r="M87" s="7"/>
      <c r="N87" s="7"/>
      <c r="O87" s="7"/>
    </row>
    <row r="88" spans="3:15" x14ac:dyDescent="0.25">
      <c r="C88" s="7"/>
      <c r="E88" s="7"/>
      <c r="F88" s="7"/>
      <c r="G88" s="7"/>
      <c r="H88" s="7"/>
      <c r="J88" s="7"/>
      <c r="K88" s="7"/>
      <c r="L88" s="7"/>
      <c r="M88" s="7"/>
      <c r="N88" s="7"/>
      <c r="O88" s="7"/>
    </row>
    <row r="89" spans="3:15" x14ac:dyDescent="0.25">
      <c r="C89" s="7"/>
      <c r="E89" s="7"/>
      <c r="F89" s="7"/>
      <c r="G89" s="7"/>
      <c r="H89" s="7"/>
      <c r="J89" s="7"/>
      <c r="K89" s="7"/>
      <c r="L89" s="7"/>
      <c r="M89" s="7"/>
      <c r="N89" s="7"/>
      <c r="O89" s="7"/>
    </row>
    <row r="90" spans="3:15" x14ac:dyDescent="0.25">
      <c r="C90" s="7"/>
      <c r="E90" s="7"/>
      <c r="F90" s="7"/>
      <c r="G90" s="7"/>
      <c r="H90" s="7"/>
      <c r="J90" s="7"/>
      <c r="K90" s="7"/>
      <c r="L90" s="7"/>
      <c r="M90" s="7"/>
      <c r="N90" s="7"/>
      <c r="O90" s="7"/>
    </row>
    <row r="91" spans="3:15" x14ac:dyDescent="0.25">
      <c r="C91" s="7"/>
      <c r="E91" s="7"/>
      <c r="F91" s="7"/>
      <c r="G91" s="7"/>
      <c r="H91" s="7"/>
      <c r="J91" s="7"/>
      <c r="K91" s="7"/>
      <c r="L91" s="7"/>
      <c r="M91" s="7"/>
      <c r="N91" s="7"/>
      <c r="O91" s="7"/>
    </row>
    <row r="92" spans="3:15" x14ac:dyDescent="0.25">
      <c r="C92" s="7"/>
      <c r="E92" s="7"/>
      <c r="F92" s="7"/>
      <c r="G92" s="7"/>
      <c r="H92" s="7"/>
      <c r="J92" s="7"/>
      <c r="K92" s="7"/>
      <c r="L92" s="7"/>
      <c r="M92" s="7"/>
      <c r="N92" s="7"/>
      <c r="O92" s="7"/>
    </row>
    <row r="93" spans="3:15" x14ac:dyDescent="0.25">
      <c r="C93" s="7"/>
      <c r="E93" s="7"/>
      <c r="F93" s="7"/>
      <c r="G93" s="7"/>
      <c r="H93" s="7"/>
      <c r="J93" s="7"/>
      <c r="K93" s="7"/>
      <c r="L93" s="7"/>
      <c r="M93" s="7"/>
      <c r="N93" s="7"/>
      <c r="O93" s="7"/>
    </row>
    <row r="94" spans="3:15" x14ac:dyDescent="0.25">
      <c r="C94" s="7"/>
      <c r="E94" s="7"/>
      <c r="F94" s="7"/>
      <c r="G94" s="7"/>
      <c r="H94" s="7"/>
      <c r="J94" s="7"/>
      <c r="K94" s="7"/>
      <c r="L94" s="7"/>
      <c r="M94" s="7"/>
      <c r="N94" s="7"/>
      <c r="O94" s="7"/>
    </row>
    <row r="95" spans="3:15" x14ac:dyDescent="0.25">
      <c r="C95" s="7"/>
      <c r="E95" s="7"/>
      <c r="F95" s="7"/>
      <c r="G95" s="7"/>
      <c r="H95" s="7"/>
      <c r="J95" s="7"/>
      <c r="K95" s="7"/>
      <c r="L95" s="7"/>
      <c r="M95" s="7"/>
      <c r="N95" s="7"/>
      <c r="O95" s="7"/>
    </row>
    <row r="96" spans="3:15" x14ac:dyDescent="0.25">
      <c r="C96" s="7"/>
      <c r="E96" s="7"/>
      <c r="F96" s="7"/>
      <c r="G96" s="7"/>
      <c r="H96" s="7"/>
      <c r="J96" s="7"/>
      <c r="K96" s="7"/>
      <c r="L96" s="7"/>
      <c r="M96" s="7"/>
      <c r="N96" s="7"/>
      <c r="O96" s="7"/>
    </row>
    <row r="97" spans="3:15" x14ac:dyDescent="0.25">
      <c r="C97" s="7"/>
      <c r="E97" s="7"/>
      <c r="F97" s="7"/>
      <c r="G97" s="7"/>
      <c r="H97" s="7"/>
      <c r="J97" s="7"/>
      <c r="K97" s="7"/>
      <c r="L97" s="7"/>
      <c r="M97" s="7"/>
      <c r="N97" s="7"/>
      <c r="O97" s="7"/>
    </row>
    <row r="98" spans="3:15" x14ac:dyDescent="0.25">
      <c r="C98" s="7"/>
      <c r="E98" s="7"/>
      <c r="F98" s="7"/>
      <c r="G98" s="7"/>
      <c r="H98" s="7"/>
      <c r="J98" s="7"/>
      <c r="K98" s="7"/>
      <c r="L98" s="7"/>
      <c r="M98" s="7"/>
      <c r="N98" s="7"/>
      <c r="O98" s="7"/>
    </row>
    <row r="99" spans="3:15" x14ac:dyDescent="0.25">
      <c r="C99" s="7"/>
      <c r="E99" s="7"/>
      <c r="F99" s="7"/>
      <c r="G99" s="7"/>
      <c r="H99" s="7"/>
      <c r="J99" s="7"/>
      <c r="K99" s="7"/>
      <c r="L99" s="7"/>
      <c r="M99" s="7"/>
      <c r="N99" s="7"/>
      <c r="O99" s="7"/>
    </row>
    <row r="100" spans="3:15" x14ac:dyDescent="0.25">
      <c r="C100" s="7"/>
      <c r="E100" s="7"/>
      <c r="F100" s="7"/>
      <c r="G100" s="7"/>
      <c r="H100" s="7"/>
      <c r="J100" s="7"/>
      <c r="K100" s="7"/>
      <c r="L100" s="7"/>
      <c r="M100" s="7"/>
      <c r="N100" s="7"/>
      <c r="O100" s="7"/>
    </row>
    <row r="101" spans="3:15" x14ac:dyDescent="0.25">
      <c r="C101" s="7"/>
      <c r="E101" s="7"/>
      <c r="F101" s="7"/>
      <c r="G101" s="7"/>
      <c r="H101" s="7"/>
      <c r="J101" s="7"/>
      <c r="K101" s="7"/>
      <c r="L101" s="7"/>
      <c r="M101" s="7"/>
      <c r="N101" s="7"/>
      <c r="O101" s="7"/>
    </row>
    <row r="102" spans="3:15" x14ac:dyDescent="0.25">
      <c r="C102" s="7"/>
      <c r="E102" s="7"/>
      <c r="F102" s="7"/>
      <c r="G102" s="7"/>
      <c r="H102" s="7"/>
      <c r="J102" s="7"/>
      <c r="K102" s="7"/>
      <c r="L102" s="7"/>
      <c r="M102" s="7"/>
      <c r="N102" s="7"/>
      <c r="O102" s="7"/>
    </row>
    <row r="103" spans="3:15" x14ac:dyDescent="0.25">
      <c r="C103" s="7"/>
      <c r="E103" s="7"/>
      <c r="F103" s="7"/>
      <c r="G103" s="7"/>
      <c r="H103" s="7"/>
      <c r="J103" s="7"/>
      <c r="K103" s="7"/>
      <c r="L103" s="7"/>
      <c r="M103" s="7"/>
      <c r="N103" s="7"/>
      <c r="O103" s="7"/>
    </row>
    <row r="104" spans="3:15" x14ac:dyDescent="0.25">
      <c r="C104" s="7"/>
      <c r="E104" s="7"/>
      <c r="F104" s="7"/>
      <c r="G104" s="7"/>
      <c r="H104" s="7"/>
      <c r="J104" s="7"/>
      <c r="K104" s="7"/>
      <c r="L104" s="7"/>
      <c r="M104" s="7"/>
      <c r="N104" s="7"/>
      <c r="O104" s="7"/>
    </row>
    <row r="105" spans="3:15" x14ac:dyDescent="0.25">
      <c r="C105" s="7"/>
      <c r="E105" s="7"/>
      <c r="F105" s="7"/>
      <c r="G105" s="7"/>
      <c r="H105" s="7"/>
      <c r="J105" s="7"/>
      <c r="K105" s="7"/>
      <c r="L105" s="7"/>
      <c r="M105" s="7"/>
      <c r="N105" s="7"/>
      <c r="O105" s="7"/>
    </row>
    <row r="106" spans="3:15" x14ac:dyDescent="0.25">
      <c r="C106" s="7"/>
      <c r="E106" s="7"/>
      <c r="F106" s="7"/>
      <c r="G106" s="7"/>
      <c r="H106" s="7"/>
      <c r="J106" s="7"/>
      <c r="K106" s="7"/>
      <c r="L106" s="7"/>
      <c r="M106" s="7"/>
      <c r="N106" s="7"/>
      <c r="O106" s="7"/>
    </row>
    <row r="107" spans="3:15" x14ac:dyDescent="0.25">
      <c r="C107" s="7"/>
      <c r="E107" s="7"/>
      <c r="F107" s="7"/>
      <c r="G107" s="7"/>
      <c r="H107" s="7"/>
      <c r="J107" s="7"/>
      <c r="K107" s="7"/>
      <c r="L107" s="7"/>
      <c r="M107" s="7"/>
      <c r="N107" s="7"/>
      <c r="O107" s="7"/>
    </row>
    <row r="108" spans="3:15" x14ac:dyDescent="0.25">
      <c r="C108" s="7"/>
      <c r="E108" s="7"/>
      <c r="F108" s="7"/>
      <c r="G108" s="7"/>
      <c r="H108" s="7"/>
      <c r="J108" s="7"/>
      <c r="K108" s="7"/>
      <c r="L108" s="7"/>
      <c r="M108" s="7"/>
      <c r="N108" s="7"/>
      <c r="O108" s="7"/>
    </row>
    <row r="109" spans="3:15" x14ac:dyDescent="0.25">
      <c r="C109" s="7"/>
      <c r="E109" s="7"/>
      <c r="F109" s="7"/>
      <c r="G109" s="7"/>
      <c r="H109" s="7"/>
      <c r="J109" s="7"/>
      <c r="K109" s="7"/>
      <c r="L109" s="7"/>
      <c r="M109" s="7"/>
      <c r="N109" s="7"/>
      <c r="O109" s="7"/>
    </row>
    <row r="110" spans="3:15" x14ac:dyDescent="0.25">
      <c r="C110" s="7"/>
      <c r="E110" s="7"/>
      <c r="F110" s="7"/>
      <c r="G110" s="7"/>
      <c r="H110" s="7"/>
      <c r="J110" s="7"/>
      <c r="K110" s="7"/>
      <c r="L110" s="7"/>
      <c r="M110" s="7"/>
      <c r="N110" s="7"/>
      <c r="O110" s="7"/>
    </row>
    <row r="111" spans="3:15" x14ac:dyDescent="0.25">
      <c r="C111" s="7"/>
      <c r="E111" s="7"/>
      <c r="F111" s="7"/>
      <c r="G111" s="7"/>
      <c r="H111" s="7"/>
      <c r="J111" s="7"/>
      <c r="K111" s="7"/>
      <c r="L111" s="7"/>
      <c r="M111" s="7"/>
      <c r="N111" s="7"/>
      <c r="O111" s="7"/>
    </row>
    <row r="112" spans="3:15" x14ac:dyDescent="0.25">
      <c r="C112" s="7"/>
      <c r="E112" s="7"/>
      <c r="F112" s="7"/>
      <c r="G112" s="7"/>
      <c r="H112" s="7"/>
      <c r="J112" s="7"/>
      <c r="K112" s="7"/>
      <c r="L112" s="7"/>
      <c r="M112" s="7"/>
      <c r="N112" s="7"/>
      <c r="O112" s="7"/>
    </row>
    <row r="113" spans="3:15" x14ac:dyDescent="0.25">
      <c r="C113" s="7"/>
      <c r="E113" s="7"/>
      <c r="F113" s="7"/>
      <c r="G113" s="7"/>
      <c r="H113" s="7"/>
      <c r="J113" s="7"/>
      <c r="K113" s="7"/>
      <c r="L113" s="7"/>
      <c r="M113" s="7"/>
      <c r="N113" s="7"/>
      <c r="O113" s="7"/>
    </row>
    <row r="114" spans="3:15" x14ac:dyDescent="0.25">
      <c r="C114" s="7"/>
      <c r="E114" s="7"/>
      <c r="F114" s="7"/>
      <c r="G114" s="7"/>
      <c r="H114" s="7"/>
      <c r="J114" s="7"/>
      <c r="K114" s="7"/>
      <c r="L114" s="7"/>
      <c r="M114" s="7"/>
      <c r="N114" s="7"/>
      <c r="O114" s="7"/>
    </row>
    <row r="115" spans="3:15" x14ac:dyDescent="0.25">
      <c r="C115" s="7"/>
      <c r="E115" s="7"/>
      <c r="F115" s="7"/>
      <c r="G115" s="7"/>
      <c r="H115" s="7"/>
      <c r="J115" s="7"/>
      <c r="K115" s="7"/>
      <c r="L115" s="7"/>
      <c r="M115" s="7"/>
      <c r="N115" s="7"/>
      <c r="O115" s="7"/>
    </row>
    <row r="116" spans="3:15" x14ac:dyDescent="0.25">
      <c r="C116" s="7"/>
      <c r="E116" s="7"/>
      <c r="F116" s="7"/>
      <c r="G116" s="7"/>
      <c r="H116" s="7"/>
      <c r="J116" s="7"/>
      <c r="K116" s="7"/>
      <c r="L116" s="7"/>
      <c r="M116" s="7"/>
      <c r="N116" s="7"/>
      <c r="O116" s="7"/>
    </row>
    <row r="117" spans="3:15" x14ac:dyDescent="0.25">
      <c r="C117" s="7"/>
      <c r="E117" s="7"/>
      <c r="F117" s="7"/>
      <c r="G117" s="7"/>
      <c r="H117" s="7"/>
      <c r="J117" s="7"/>
      <c r="K117" s="7"/>
      <c r="L117" s="7"/>
      <c r="M117" s="7"/>
      <c r="N117" s="7"/>
      <c r="O117" s="7"/>
    </row>
    <row r="118" spans="3:15" x14ac:dyDescent="0.25">
      <c r="C118" s="7"/>
      <c r="E118" s="7"/>
      <c r="F118" s="7"/>
      <c r="G118" s="7"/>
      <c r="H118" s="7"/>
      <c r="J118" s="7"/>
      <c r="K118" s="7"/>
      <c r="L118" s="7"/>
      <c r="M118" s="7"/>
      <c r="N118" s="7"/>
      <c r="O118" s="7"/>
    </row>
    <row r="119" spans="3:15" x14ac:dyDescent="0.25">
      <c r="C119" s="7"/>
      <c r="E119" s="7"/>
      <c r="F119" s="7"/>
      <c r="G119" s="7"/>
      <c r="H119" s="7"/>
      <c r="J119" s="7"/>
      <c r="K119" s="7"/>
      <c r="L119" s="7"/>
      <c r="M119" s="7"/>
      <c r="N119" s="7"/>
      <c r="O119" s="7"/>
    </row>
    <row r="120" spans="3:15" x14ac:dyDescent="0.25">
      <c r="C120" s="7"/>
      <c r="E120" s="7"/>
      <c r="F120" s="7"/>
      <c r="G120" s="7"/>
      <c r="H120" s="7"/>
      <c r="J120" s="7"/>
      <c r="K120" s="7"/>
      <c r="L120" s="7"/>
      <c r="M120" s="7"/>
      <c r="N120" s="7"/>
      <c r="O120" s="7"/>
    </row>
    <row r="121" spans="3:15" x14ac:dyDescent="0.25">
      <c r="C121" s="7"/>
      <c r="E121" s="7"/>
      <c r="F121" s="7"/>
      <c r="G121" s="7"/>
      <c r="H121" s="7"/>
      <c r="J121" s="7"/>
      <c r="K121" s="7"/>
      <c r="L121" s="7"/>
      <c r="M121" s="7"/>
      <c r="N121" s="7"/>
      <c r="O121" s="7"/>
    </row>
    <row r="122" spans="3:15" x14ac:dyDescent="0.25">
      <c r="C122" s="7"/>
      <c r="E122" s="7"/>
      <c r="F122" s="7"/>
      <c r="G122" s="7"/>
      <c r="H122" s="7"/>
      <c r="J122" s="7"/>
      <c r="K122" s="7"/>
      <c r="L122" s="7"/>
      <c r="M122" s="7"/>
      <c r="N122" s="7"/>
      <c r="O122" s="7"/>
    </row>
    <row r="123" spans="3:15" x14ac:dyDescent="0.25">
      <c r="C123" s="7"/>
      <c r="E123" s="7"/>
      <c r="F123" s="7"/>
      <c r="G123" s="7"/>
      <c r="H123" s="7"/>
      <c r="J123" s="7"/>
      <c r="K123" s="7"/>
      <c r="L123" s="7"/>
      <c r="M123" s="7"/>
      <c r="N123" s="7"/>
      <c r="O123" s="7"/>
    </row>
    <row r="124" spans="3:15" x14ac:dyDescent="0.25">
      <c r="C124" s="7"/>
      <c r="E124" s="7"/>
      <c r="F124" s="7"/>
      <c r="G124" s="7"/>
      <c r="H124" s="7"/>
      <c r="J124" s="7"/>
      <c r="K124" s="7"/>
      <c r="L124" s="7"/>
      <c r="M124" s="7"/>
      <c r="N124" s="7"/>
      <c r="O124" s="7"/>
    </row>
    <row r="125" spans="3:15" x14ac:dyDescent="0.25">
      <c r="C125" s="7"/>
      <c r="E125" s="7"/>
      <c r="F125" s="7"/>
      <c r="G125" s="7"/>
      <c r="H125" s="7"/>
      <c r="J125" s="7"/>
      <c r="K125" s="7"/>
      <c r="L125" s="7"/>
      <c r="M125" s="7"/>
      <c r="N125" s="7"/>
      <c r="O125" s="7"/>
    </row>
    <row r="126" spans="3:15" x14ac:dyDescent="0.25">
      <c r="C126" s="7"/>
      <c r="E126" s="7"/>
      <c r="F126" s="7"/>
      <c r="G126" s="7"/>
      <c r="H126" s="7"/>
      <c r="J126" s="7"/>
      <c r="K126" s="7"/>
      <c r="L126" s="7"/>
      <c r="M126" s="7"/>
      <c r="N126" s="7"/>
      <c r="O126" s="7"/>
    </row>
    <row r="127" spans="3:15" x14ac:dyDescent="0.25">
      <c r="C127" s="7"/>
      <c r="E127" s="7"/>
      <c r="F127" s="7"/>
      <c r="G127" s="7"/>
      <c r="H127" s="7"/>
      <c r="J127" s="7"/>
      <c r="K127" s="7"/>
      <c r="L127" s="7"/>
      <c r="M127" s="7"/>
      <c r="N127" s="7"/>
      <c r="O127" s="7"/>
    </row>
    <row r="128" spans="3:15" x14ac:dyDescent="0.25">
      <c r="C128" s="7"/>
      <c r="E128" s="7"/>
      <c r="F128" s="7"/>
      <c r="G128" s="7"/>
      <c r="H128" s="7"/>
      <c r="J128" s="7"/>
      <c r="K128" s="7"/>
      <c r="L128" s="7"/>
      <c r="M128" s="7"/>
      <c r="N128" s="7"/>
      <c r="O128" s="7"/>
    </row>
    <row r="129" spans="3:15" x14ac:dyDescent="0.25">
      <c r="C129" s="7"/>
      <c r="E129" s="7"/>
      <c r="F129" s="7"/>
      <c r="G129" s="7"/>
      <c r="H129" s="7"/>
      <c r="J129" s="7"/>
      <c r="K129" s="7"/>
      <c r="L129" s="7"/>
      <c r="M129" s="7"/>
      <c r="N129" s="7"/>
      <c r="O129" s="7"/>
    </row>
    <row r="130" spans="3:15" x14ac:dyDescent="0.25">
      <c r="C130" s="7"/>
      <c r="E130" s="7"/>
      <c r="F130" s="7"/>
      <c r="G130" s="7"/>
      <c r="H130" s="7"/>
      <c r="J130" s="7"/>
      <c r="K130" s="7"/>
      <c r="L130" s="7"/>
      <c r="M130" s="7"/>
      <c r="N130" s="7"/>
      <c r="O130" s="7"/>
    </row>
    <row r="131" spans="3:15" x14ac:dyDescent="0.25">
      <c r="C131" s="7"/>
      <c r="E131" s="7"/>
      <c r="F131" s="7"/>
      <c r="G131" s="7"/>
      <c r="H131" s="7"/>
      <c r="J131" s="7"/>
      <c r="K131" s="7"/>
      <c r="L131" s="7"/>
      <c r="M131" s="7"/>
      <c r="N131" s="7"/>
      <c r="O131" s="7"/>
    </row>
    <row r="132" spans="3:15" x14ac:dyDescent="0.25">
      <c r="C132" s="7"/>
      <c r="E132" s="7"/>
      <c r="F132" s="7"/>
      <c r="G132" s="7"/>
      <c r="H132" s="7"/>
      <c r="J132" s="7"/>
      <c r="K132" s="7"/>
      <c r="L132" s="7"/>
      <c r="M132" s="7"/>
      <c r="N132" s="7"/>
      <c r="O132" s="7"/>
    </row>
    <row r="133" spans="3:15" x14ac:dyDescent="0.25">
      <c r="C133" s="7"/>
      <c r="E133" s="7"/>
      <c r="F133" s="7"/>
      <c r="G133" s="7"/>
      <c r="H133" s="7"/>
      <c r="J133" s="7"/>
      <c r="K133" s="7"/>
      <c r="L133" s="7"/>
      <c r="M133" s="7"/>
      <c r="N133" s="7"/>
      <c r="O133" s="7"/>
    </row>
    <row r="134" spans="3:15" x14ac:dyDescent="0.25">
      <c r="C134" s="7"/>
      <c r="E134" s="7"/>
      <c r="F134" s="7"/>
      <c r="G134" s="7"/>
      <c r="H134" s="7"/>
      <c r="J134" s="7"/>
      <c r="K134" s="7"/>
      <c r="L134" s="7"/>
      <c r="M134" s="7"/>
      <c r="N134" s="7"/>
      <c r="O134" s="7"/>
    </row>
    <row r="135" spans="3:15" x14ac:dyDescent="0.25">
      <c r="C135" s="7"/>
      <c r="E135" s="7"/>
      <c r="F135" s="7"/>
      <c r="G135" s="7"/>
      <c r="H135" s="7"/>
      <c r="J135" s="7"/>
      <c r="K135" s="7"/>
      <c r="L135" s="7"/>
      <c r="M135" s="7"/>
      <c r="N135" s="7"/>
      <c r="O135" s="7"/>
    </row>
    <row r="136" spans="3:15" x14ac:dyDescent="0.25">
      <c r="C136" s="7"/>
      <c r="E136" s="7"/>
      <c r="F136" s="7"/>
      <c r="G136" s="7"/>
      <c r="H136" s="7"/>
      <c r="J136" s="7"/>
      <c r="K136" s="7"/>
      <c r="L136" s="7"/>
      <c r="M136" s="7"/>
      <c r="N136" s="7"/>
      <c r="O136" s="7"/>
    </row>
    <row r="137" spans="3:15" x14ac:dyDescent="0.25">
      <c r="C137" s="7"/>
      <c r="E137" s="7"/>
      <c r="F137" s="7"/>
      <c r="G137" s="7"/>
      <c r="H137" s="7"/>
      <c r="J137" s="7"/>
      <c r="K137" s="7"/>
      <c r="L137" s="7"/>
      <c r="M137" s="7"/>
      <c r="N137" s="7"/>
      <c r="O137" s="7"/>
    </row>
    <row r="138" spans="3:15" x14ac:dyDescent="0.25">
      <c r="C138" s="7"/>
      <c r="E138" s="7"/>
      <c r="F138" s="7"/>
      <c r="G138" s="7"/>
      <c r="H138" s="7"/>
      <c r="J138" s="7"/>
      <c r="K138" s="7"/>
      <c r="L138" s="7"/>
      <c r="M138" s="7"/>
      <c r="N138" s="7"/>
      <c r="O138" s="7"/>
    </row>
    <row r="139" spans="3:15" x14ac:dyDescent="0.25">
      <c r="C139" s="7"/>
      <c r="E139" s="7"/>
      <c r="F139" s="7"/>
      <c r="G139" s="7"/>
      <c r="H139" s="7"/>
      <c r="J139" s="7"/>
      <c r="K139" s="7"/>
      <c r="L139" s="7"/>
      <c r="M139" s="7"/>
      <c r="N139" s="7"/>
      <c r="O139" s="7"/>
    </row>
    <row r="140" spans="3:15" x14ac:dyDescent="0.25">
      <c r="C140" s="7"/>
      <c r="E140" s="7"/>
      <c r="F140" s="7"/>
      <c r="G140" s="7"/>
      <c r="H140" s="7"/>
      <c r="J140" s="7"/>
      <c r="K140" s="7"/>
      <c r="L140" s="7"/>
      <c r="M140" s="7"/>
      <c r="N140" s="7"/>
      <c r="O140" s="7"/>
    </row>
    <row r="141" spans="3:15" x14ac:dyDescent="0.25">
      <c r="C141" s="7"/>
      <c r="E141" s="7"/>
      <c r="F141" s="7"/>
      <c r="G141" s="7"/>
      <c r="H141" s="7"/>
      <c r="J141" s="7"/>
      <c r="K141" s="7"/>
      <c r="L141" s="7"/>
      <c r="M141" s="7"/>
      <c r="N141" s="7"/>
      <c r="O141" s="7"/>
    </row>
    <row r="142" spans="3:15" x14ac:dyDescent="0.25">
      <c r="C142" s="7"/>
      <c r="E142" s="7"/>
      <c r="F142" s="7"/>
      <c r="G142" s="7"/>
      <c r="H142" s="7"/>
      <c r="J142" s="7"/>
      <c r="K142" s="7"/>
      <c r="L142" s="7"/>
      <c r="M142" s="7"/>
      <c r="N142" s="7"/>
      <c r="O142" s="7"/>
    </row>
    <row r="143" spans="3:15" x14ac:dyDescent="0.25">
      <c r="C143" s="7"/>
      <c r="E143" s="7"/>
      <c r="F143" s="7"/>
      <c r="G143" s="7"/>
      <c r="H143" s="7"/>
      <c r="J143" s="7"/>
      <c r="K143" s="7"/>
      <c r="L143" s="7"/>
      <c r="M143" s="7"/>
      <c r="N143" s="7"/>
      <c r="O143" s="7"/>
    </row>
    <row r="144" spans="3:15" x14ac:dyDescent="0.25">
      <c r="C144" s="7"/>
      <c r="E144" s="7"/>
      <c r="F144" s="7"/>
      <c r="G144" s="7"/>
      <c r="H144" s="7"/>
      <c r="J144" s="7"/>
      <c r="K144" s="7"/>
      <c r="L144" s="7"/>
      <c r="M144" s="7"/>
      <c r="N144" s="7"/>
      <c r="O144" s="7"/>
    </row>
    <row r="145" spans="3:15" x14ac:dyDescent="0.25">
      <c r="C145" s="7"/>
      <c r="E145" s="7"/>
      <c r="F145" s="7"/>
      <c r="G145" s="7"/>
      <c r="H145" s="7"/>
      <c r="J145" s="7"/>
      <c r="K145" s="7"/>
      <c r="L145" s="7"/>
      <c r="M145" s="7"/>
      <c r="N145" s="7"/>
      <c r="O145" s="7"/>
    </row>
    <row r="146" spans="3:15" x14ac:dyDescent="0.25">
      <c r="C146" s="7"/>
      <c r="E146" s="7"/>
      <c r="F146" s="7"/>
      <c r="G146" s="7"/>
      <c r="H146" s="7"/>
      <c r="J146" s="7"/>
      <c r="K146" s="7"/>
      <c r="L146" s="7"/>
      <c r="M146" s="7"/>
      <c r="N146" s="7"/>
      <c r="O146" s="7"/>
    </row>
    <row r="147" spans="3:15" x14ac:dyDescent="0.25">
      <c r="C147" s="7"/>
      <c r="E147" s="7"/>
      <c r="F147" s="7"/>
      <c r="G147" s="7"/>
      <c r="H147" s="7"/>
      <c r="J147" s="7"/>
      <c r="K147" s="7"/>
      <c r="L147" s="7"/>
      <c r="M147" s="7"/>
      <c r="N147" s="7"/>
      <c r="O147" s="7"/>
    </row>
    <row r="148" spans="3:15" x14ac:dyDescent="0.25">
      <c r="C148" s="7"/>
      <c r="E148" s="7"/>
      <c r="F148" s="7"/>
      <c r="G148" s="7"/>
      <c r="H148" s="7"/>
      <c r="J148" s="7"/>
      <c r="K148" s="7"/>
      <c r="L148" s="7"/>
      <c r="M148" s="7"/>
      <c r="N148" s="7"/>
      <c r="O148" s="7"/>
    </row>
    <row r="149" spans="3:15" x14ac:dyDescent="0.25">
      <c r="C149" s="7"/>
      <c r="E149" s="7"/>
      <c r="F149" s="7"/>
      <c r="G149" s="7"/>
      <c r="H149" s="7"/>
      <c r="J149" s="7"/>
      <c r="K149" s="7"/>
      <c r="L149" s="7"/>
      <c r="M149" s="7"/>
      <c r="N149" s="7"/>
      <c r="O149" s="7"/>
    </row>
    <row r="150" spans="3:15" x14ac:dyDescent="0.25">
      <c r="C150" s="7"/>
      <c r="E150" s="7"/>
      <c r="F150" s="7"/>
      <c r="G150" s="7"/>
      <c r="H150" s="7"/>
      <c r="J150" s="7"/>
      <c r="K150" s="7"/>
      <c r="L150" s="7"/>
      <c r="M150" s="7"/>
      <c r="N150" s="7"/>
      <c r="O150" s="7"/>
    </row>
    <row r="151" spans="3:15" x14ac:dyDescent="0.25">
      <c r="C151" s="7"/>
      <c r="E151" s="7"/>
      <c r="F151" s="7"/>
      <c r="G151" s="7"/>
      <c r="H151" s="7"/>
      <c r="J151" s="7"/>
      <c r="K151" s="7"/>
      <c r="L151" s="7"/>
      <c r="M151" s="7"/>
      <c r="N151" s="7"/>
      <c r="O151" s="7"/>
    </row>
    <row r="152" spans="3:15" x14ac:dyDescent="0.25">
      <c r="C152" s="7"/>
      <c r="E152" s="7"/>
      <c r="F152" s="7"/>
      <c r="G152" s="7"/>
      <c r="H152" s="7"/>
      <c r="J152" s="7"/>
      <c r="K152" s="7"/>
      <c r="L152" s="7"/>
      <c r="M152" s="7"/>
      <c r="N152" s="7"/>
      <c r="O152" s="7"/>
    </row>
    <row r="153" spans="3:15" x14ac:dyDescent="0.25">
      <c r="C153" s="7"/>
      <c r="E153" s="7"/>
      <c r="F153" s="7"/>
      <c r="G153" s="7"/>
      <c r="H153" s="7"/>
      <c r="J153" s="7"/>
      <c r="K153" s="7"/>
      <c r="L153" s="7"/>
      <c r="M153" s="7"/>
      <c r="N153" s="7"/>
      <c r="O153" s="7"/>
    </row>
    <row r="154" spans="3:15" x14ac:dyDescent="0.25">
      <c r="C154" s="7"/>
      <c r="E154" s="7"/>
      <c r="F154" s="7"/>
      <c r="G154" s="7"/>
      <c r="H154" s="7"/>
      <c r="J154" s="7"/>
      <c r="K154" s="7"/>
      <c r="L154" s="7"/>
      <c r="M154" s="7"/>
      <c r="N154" s="7"/>
      <c r="O154" s="7"/>
    </row>
    <row r="155" spans="3:15" x14ac:dyDescent="0.25">
      <c r="C155" s="7"/>
      <c r="E155" s="7"/>
      <c r="F155" s="7"/>
      <c r="G155" s="7"/>
      <c r="H155" s="7"/>
      <c r="J155" s="7"/>
      <c r="K155" s="7"/>
      <c r="L155" s="7"/>
      <c r="M155" s="7"/>
      <c r="N155" s="7"/>
      <c r="O155" s="7"/>
    </row>
    <row r="156" spans="3:15" x14ac:dyDescent="0.25">
      <c r="C156" s="7"/>
      <c r="E156" s="7"/>
      <c r="F156" s="7"/>
      <c r="G156" s="7"/>
      <c r="H156" s="7"/>
      <c r="J156" s="7"/>
      <c r="K156" s="7"/>
      <c r="L156" s="7"/>
      <c r="M156" s="7"/>
      <c r="N156" s="7"/>
      <c r="O156" s="7"/>
    </row>
    <row r="157" spans="3:15" x14ac:dyDescent="0.25">
      <c r="C157" s="7"/>
      <c r="E157" s="7"/>
      <c r="F157" s="7"/>
      <c r="G157" s="7"/>
      <c r="H157" s="7"/>
      <c r="J157" s="7"/>
      <c r="K157" s="7"/>
      <c r="L157" s="7"/>
      <c r="M157" s="7"/>
      <c r="N157" s="7"/>
      <c r="O157" s="7"/>
    </row>
    <row r="158" spans="3:15" x14ac:dyDescent="0.25">
      <c r="C158" s="7"/>
      <c r="E158" s="7"/>
      <c r="F158" s="7"/>
      <c r="G158" s="7"/>
      <c r="H158" s="7"/>
      <c r="J158" s="7"/>
      <c r="K158" s="7"/>
      <c r="L158" s="7"/>
      <c r="M158" s="7"/>
      <c r="N158" s="7"/>
      <c r="O158" s="7"/>
    </row>
    <row r="159" spans="3:15" x14ac:dyDescent="0.25">
      <c r="C159" s="7"/>
      <c r="E159" s="7"/>
      <c r="F159" s="7"/>
      <c r="G159" s="7"/>
      <c r="H159" s="7"/>
      <c r="J159" s="7"/>
      <c r="K159" s="7"/>
      <c r="L159" s="7"/>
      <c r="M159" s="7"/>
      <c r="N159" s="7"/>
      <c r="O159" s="7"/>
    </row>
    <row r="160" spans="3:15" x14ac:dyDescent="0.25">
      <c r="C160" s="7"/>
      <c r="E160" s="7"/>
      <c r="F160" s="7"/>
      <c r="G160" s="7"/>
      <c r="H160" s="7"/>
      <c r="J160" s="7"/>
      <c r="K160" s="7"/>
      <c r="L160" s="7"/>
      <c r="M160" s="7"/>
      <c r="N160" s="7"/>
      <c r="O160" s="7"/>
    </row>
    <row r="161" spans="3:15" x14ac:dyDescent="0.25">
      <c r="C161" s="7"/>
      <c r="E161" s="7"/>
      <c r="F161" s="7"/>
      <c r="G161" s="7"/>
      <c r="H161" s="7"/>
      <c r="J161" s="7"/>
      <c r="K161" s="7"/>
      <c r="L161" s="7"/>
      <c r="M161" s="7"/>
      <c r="N161" s="7"/>
      <c r="O161" s="7"/>
    </row>
    <row r="162" spans="3:15" x14ac:dyDescent="0.25">
      <c r="C162" s="7"/>
      <c r="E162" s="7"/>
      <c r="F162" s="7"/>
      <c r="G162" s="7"/>
      <c r="H162" s="7"/>
      <c r="J162" s="7"/>
      <c r="K162" s="7"/>
      <c r="L162" s="7"/>
      <c r="M162" s="7"/>
      <c r="N162" s="7"/>
      <c r="O162" s="7"/>
    </row>
    <row r="163" spans="3:15" x14ac:dyDescent="0.25">
      <c r="C163" s="7"/>
      <c r="E163" s="7"/>
      <c r="F163" s="7"/>
      <c r="G163" s="7"/>
      <c r="H163" s="7"/>
      <c r="J163" s="7"/>
      <c r="K163" s="7"/>
      <c r="L163" s="7"/>
      <c r="M163" s="7"/>
      <c r="N163" s="7"/>
      <c r="O163" s="7"/>
    </row>
    <row r="164" spans="3:15" x14ac:dyDescent="0.25">
      <c r="C164" s="7"/>
      <c r="E164" s="7"/>
      <c r="F164" s="7"/>
      <c r="G164" s="7"/>
      <c r="H164" s="7"/>
      <c r="J164" s="7"/>
      <c r="K164" s="7"/>
      <c r="L164" s="7"/>
      <c r="M164" s="7"/>
      <c r="N164" s="7"/>
      <c r="O164" s="7"/>
    </row>
    <row r="165" spans="3:15" x14ac:dyDescent="0.25">
      <c r="C165" s="7"/>
      <c r="E165" s="7"/>
      <c r="F165" s="7"/>
      <c r="G165" s="7"/>
      <c r="H165" s="7"/>
      <c r="J165" s="7"/>
      <c r="K165" s="7"/>
      <c r="L165" s="7"/>
      <c r="M165" s="7"/>
      <c r="N165" s="7"/>
      <c r="O165" s="7"/>
    </row>
    <row r="166" spans="3:15" x14ac:dyDescent="0.25">
      <c r="C166" s="7"/>
      <c r="E166" s="7"/>
      <c r="F166" s="7"/>
      <c r="G166" s="7"/>
      <c r="H166" s="7"/>
      <c r="J166" s="7"/>
      <c r="K166" s="7"/>
      <c r="L166" s="7"/>
      <c r="M166" s="7"/>
      <c r="N166" s="7"/>
      <c r="O166" s="7"/>
    </row>
    <row r="167" spans="3:15" x14ac:dyDescent="0.25">
      <c r="C167" s="7"/>
      <c r="E167" s="7"/>
      <c r="F167" s="7"/>
      <c r="G167" s="7"/>
      <c r="H167" s="7"/>
      <c r="J167" s="7"/>
      <c r="K167" s="7"/>
      <c r="L167" s="7"/>
      <c r="M167" s="7"/>
      <c r="N167" s="7"/>
      <c r="O167" s="7"/>
    </row>
    <row r="168" spans="3:15" x14ac:dyDescent="0.25">
      <c r="C168" s="7"/>
      <c r="E168" s="7"/>
      <c r="F168" s="7"/>
      <c r="G168" s="7"/>
      <c r="H168" s="7"/>
      <c r="J168" s="7"/>
      <c r="K168" s="7"/>
      <c r="L168" s="7"/>
      <c r="M168" s="7"/>
      <c r="N168" s="7"/>
      <c r="O168" s="7"/>
    </row>
    <row r="169" spans="3:15" x14ac:dyDescent="0.25">
      <c r="C169" s="7"/>
      <c r="E169" s="7"/>
      <c r="F169" s="7"/>
      <c r="G169" s="7"/>
      <c r="H169" s="7"/>
      <c r="J169" s="7"/>
      <c r="K169" s="7"/>
      <c r="L169" s="7"/>
      <c r="M169" s="7"/>
      <c r="N169" s="7"/>
      <c r="O169" s="7"/>
    </row>
    <row r="170" spans="3:15" x14ac:dyDescent="0.25">
      <c r="C170" s="7"/>
      <c r="E170" s="7"/>
      <c r="F170" s="7"/>
      <c r="G170" s="7"/>
      <c r="H170" s="7"/>
      <c r="J170" s="7"/>
      <c r="K170" s="7"/>
      <c r="L170" s="7"/>
      <c r="M170" s="7"/>
      <c r="N170" s="7"/>
      <c r="O170" s="7"/>
    </row>
    <row r="171" spans="3:15" x14ac:dyDescent="0.25">
      <c r="C171" s="7"/>
      <c r="E171" s="7"/>
      <c r="F171" s="7"/>
      <c r="G171" s="7"/>
      <c r="H171" s="7"/>
      <c r="J171" s="7"/>
      <c r="K171" s="7"/>
      <c r="L171" s="7"/>
      <c r="M171" s="7"/>
      <c r="N171" s="7"/>
      <c r="O171" s="7"/>
    </row>
    <row r="172" spans="3:15" x14ac:dyDescent="0.25">
      <c r="C172" s="7"/>
      <c r="E172" s="7"/>
      <c r="F172" s="7"/>
      <c r="G172" s="7"/>
      <c r="H172" s="7"/>
      <c r="J172" s="7"/>
      <c r="K172" s="7"/>
      <c r="L172" s="7"/>
      <c r="M172" s="7"/>
      <c r="N172" s="7"/>
      <c r="O172" s="7"/>
    </row>
    <row r="173" spans="3:15" x14ac:dyDescent="0.25">
      <c r="C173" s="7"/>
      <c r="E173" s="7"/>
      <c r="F173" s="7"/>
      <c r="G173" s="7"/>
      <c r="H173" s="7"/>
      <c r="J173" s="7"/>
      <c r="K173" s="7"/>
      <c r="L173" s="7"/>
      <c r="M173" s="7"/>
      <c r="N173" s="7"/>
      <c r="O173" s="7"/>
    </row>
    <row r="174" spans="3:15" x14ac:dyDescent="0.25">
      <c r="C174" s="7"/>
      <c r="E174" s="7"/>
      <c r="F174" s="7"/>
      <c r="G174" s="7"/>
      <c r="H174" s="7"/>
      <c r="J174" s="7"/>
      <c r="K174" s="7"/>
      <c r="L174" s="7"/>
      <c r="M174" s="7"/>
      <c r="N174" s="7"/>
      <c r="O174" s="7"/>
    </row>
    <row r="175" spans="3:15" x14ac:dyDescent="0.25">
      <c r="C175" s="7"/>
      <c r="E175" s="7"/>
      <c r="F175" s="7"/>
      <c r="G175" s="7"/>
      <c r="H175" s="7"/>
      <c r="J175" s="7"/>
      <c r="K175" s="7"/>
      <c r="L175" s="7"/>
      <c r="M175" s="7"/>
      <c r="N175" s="7"/>
      <c r="O175" s="7"/>
    </row>
    <row r="176" spans="3:15" x14ac:dyDescent="0.25">
      <c r="C176" s="7"/>
      <c r="E176" s="7"/>
      <c r="F176" s="7"/>
      <c r="G176" s="7"/>
      <c r="H176" s="7"/>
      <c r="J176" s="7"/>
      <c r="K176" s="7"/>
      <c r="L176" s="7"/>
      <c r="M176" s="7"/>
      <c r="N176" s="7"/>
      <c r="O176" s="7"/>
    </row>
    <row r="177" spans="3:15" x14ac:dyDescent="0.25">
      <c r="C177" s="7"/>
      <c r="E177" s="7"/>
      <c r="F177" s="7"/>
      <c r="G177" s="7"/>
      <c r="H177" s="7"/>
      <c r="J177" s="7"/>
      <c r="K177" s="7"/>
      <c r="L177" s="7"/>
      <c r="M177" s="7"/>
      <c r="N177" s="7"/>
      <c r="O177" s="7"/>
    </row>
    <row r="178" spans="3:15" x14ac:dyDescent="0.25">
      <c r="C178" s="7"/>
      <c r="E178" s="7"/>
      <c r="F178" s="7"/>
      <c r="G178" s="7"/>
      <c r="H178" s="7"/>
      <c r="J178" s="7"/>
      <c r="K178" s="7"/>
      <c r="L178" s="7"/>
      <c r="M178" s="7"/>
      <c r="N178" s="7"/>
      <c r="O178" s="7"/>
    </row>
    <row r="179" spans="3:15" x14ac:dyDescent="0.25">
      <c r="C179" s="7"/>
      <c r="E179" s="7"/>
      <c r="F179" s="7"/>
      <c r="G179" s="7"/>
      <c r="H179" s="7"/>
      <c r="J179" s="7"/>
      <c r="K179" s="7"/>
      <c r="L179" s="7"/>
      <c r="M179" s="7"/>
      <c r="N179" s="7"/>
      <c r="O179" s="7"/>
    </row>
    <row r="180" spans="3:15" x14ac:dyDescent="0.25">
      <c r="C180" s="7"/>
      <c r="E180" s="7"/>
      <c r="F180" s="7"/>
      <c r="G180" s="7"/>
      <c r="H180" s="7"/>
      <c r="J180" s="7"/>
      <c r="K180" s="7"/>
      <c r="L180" s="7"/>
      <c r="M180" s="7"/>
      <c r="N180" s="7"/>
      <c r="O180" s="7"/>
    </row>
    <row r="181" spans="3:15" x14ac:dyDescent="0.25">
      <c r="C181" s="7"/>
      <c r="E181" s="7"/>
      <c r="F181" s="7"/>
      <c r="G181" s="7"/>
      <c r="H181" s="7"/>
      <c r="J181" s="7"/>
      <c r="K181" s="7"/>
      <c r="L181" s="7"/>
      <c r="M181" s="7"/>
      <c r="N181" s="7"/>
      <c r="O181" s="7"/>
    </row>
    <row r="182" spans="3:15" x14ac:dyDescent="0.25">
      <c r="C182" s="7"/>
      <c r="E182" s="7"/>
      <c r="F182" s="7"/>
      <c r="G182" s="7"/>
      <c r="H182" s="7"/>
      <c r="J182" s="7"/>
      <c r="K182" s="7"/>
      <c r="L182" s="7"/>
      <c r="M182" s="7"/>
      <c r="N182" s="7"/>
      <c r="O182" s="7"/>
    </row>
    <row r="183" spans="3:15" x14ac:dyDescent="0.25">
      <c r="C183" s="7"/>
      <c r="E183" s="7"/>
      <c r="F183" s="7"/>
      <c r="G183" s="7"/>
      <c r="H183" s="7"/>
      <c r="J183" s="7"/>
      <c r="K183" s="7"/>
      <c r="L183" s="7"/>
      <c r="M183" s="7"/>
      <c r="N183" s="7"/>
      <c r="O183" s="7"/>
    </row>
    <row r="184" spans="3:15" x14ac:dyDescent="0.25">
      <c r="C184" s="7"/>
      <c r="E184" s="7"/>
      <c r="F184" s="7"/>
      <c r="G184" s="7"/>
      <c r="H184" s="7"/>
      <c r="J184" s="7"/>
      <c r="K184" s="7"/>
      <c r="L184" s="7"/>
      <c r="M184" s="7"/>
      <c r="N184" s="7"/>
      <c r="O184" s="7"/>
    </row>
    <row r="185" spans="3:15" x14ac:dyDescent="0.25">
      <c r="C185" s="7"/>
      <c r="E185" s="7"/>
      <c r="F185" s="7"/>
      <c r="G185" s="7"/>
      <c r="H185" s="7"/>
      <c r="J185" s="7"/>
      <c r="K185" s="7"/>
      <c r="L185" s="7"/>
      <c r="M185" s="7"/>
      <c r="N185" s="7"/>
      <c r="O185" s="7"/>
    </row>
    <row r="186" spans="3:15" x14ac:dyDescent="0.25">
      <c r="C186" s="7"/>
      <c r="E186" s="7"/>
      <c r="F186" s="7"/>
      <c r="G186" s="7"/>
      <c r="H186" s="7"/>
      <c r="J186" s="7"/>
      <c r="K186" s="7"/>
      <c r="L186" s="7"/>
      <c r="M186" s="7"/>
      <c r="N186" s="7"/>
      <c r="O186" s="7"/>
    </row>
    <row r="187" spans="3:15" x14ac:dyDescent="0.25">
      <c r="C187" s="7"/>
      <c r="E187" s="7"/>
      <c r="F187" s="7"/>
      <c r="G187" s="7"/>
      <c r="H187" s="7"/>
      <c r="J187" s="7"/>
      <c r="K187" s="7"/>
      <c r="L187" s="7"/>
      <c r="M187" s="7"/>
      <c r="N187" s="7"/>
      <c r="O187" s="7"/>
    </row>
    <row r="188" spans="3:15" x14ac:dyDescent="0.25">
      <c r="C188" s="7"/>
      <c r="E188" s="7"/>
      <c r="F188" s="7"/>
      <c r="G188" s="7"/>
      <c r="H188" s="7"/>
      <c r="J188" s="7"/>
      <c r="K188" s="7"/>
      <c r="L188" s="7"/>
      <c r="M188" s="7"/>
      <c r="N188" s="7"/>
      <c r="O188" s="7"/>
    </row>
    <row r="189" spans="3:15" x14ac:dyDescent="0.25">
      <c r="C189" s="7"/>
      <c r="E189" s="7"/>
      <c r="F189" s="7"/>
      <c r="G189" s="7"/>
      <c r="H189" s="7"/>
      <c r="J189" s="7"/>
      <c r="K189" s="7"/>
      <c r="L189" s="7"/>
      <c r="M189" s="7"/>
      <c r="N189" s="7"/>
      <c r="O189" s="7"/>
    </row>
    <row r="190" spans="3:15" x14ac:dyDescent="0.25">
      <c r="C190" s="7"/>
      <c r="E190" s="7"/>
      <c r="F190" s="7"/>
      <c r="G190" s="7"/>
      <c r="H190" s="7"/>
      <c r="J190" s="7"/>
      <c r="K190" s="7"/>
      <c r="L190" s="7"/>
      <c r="M190" s="7"/>
      <c r="N190" s="7"/>
      <c r="O190" s="7"/>
    </row>
    <row r="191" spans="3:15" x14ac:dyDescent="0.25">
      <c r="C191" s="7"/>
      <c r="E191" s="7"/>
      <c r="F191" s="7"/>
      <c r="G191" s="7"/>
      <c r="H191" s="7"/>
      <c r="J191" s="7"/>
      <c r="K191" s="7"/>
      <c r="L191" s="7"/>
      <c r="M191" s="7"/>
      <c r="N191" s="7"/>
      <c r="O191" s="7"/>
    </row>
    <row r="192" spans="3:15" x14ac:dyDescent="0.25">
      <c r="C192" s="7"/>
      <c r="E192" s="7"/>
      <c r="F192" s="7"/>
      <c r="G192" s="7"/>
      <c r="H192" s="7"/>
      <c r="J192" s="7"/>
      <c r="K192" s="7"/>
      <c r="L192" s="7"/>
      <c r="M192" s="7"/>
      <c r="N192" s="7"/>
      <c r="O192" s="7"/>
    </row>
    <row r="193" spans="3:15" x14ac:dyDescent="0.25">
      <c r="C193" s="7"/>
      <c r="E193" s="7"/>
      <c r="F193" s="7"/>
      <c r="G193" s="7"/>
      <c r="H193" s="7"/>
      <c r="J193" s="7"/>
      <c r="K193" s="7"/>
      <c r="L193" s="7"/>
      <c r="M193" s="7"/>
      <c r="N193" s="7"/>
      <c r="O193" s="7"/>
    </row>
    <row r="194" spans="3:15" x14ac:dyDescent="0.25">
      <c r="C194" s="7"/>
      <c r="E194" s="7"/>
      <c r="F194" s="7"/>
      <c r="G194" s="7"/>
      <c r="H194" s="7"/>
      <c r="J194" s="7"/>
      <c r="K194" s="7"/>
      <c r="L194" s="7"/>
      <c r="M194" s="7"/>
      <c r="N194" s="7"/>
      <c r="O194" s="7"/>
    </row>
    <row r="195" spans="3:15" x14ac:dyDescent="0.25">
      <c r="C195" s="7"/>
      <c r="E195" s="7"/>
      <c r="F195" s="7"/>
      <c r="G195" s="7"/>
      <c r="H195" s="7"/>
      <c r="J195" s="7"/>
      <c r="K195" s="7"/>
      <c r="L195" s="7"/>
      <c r="M195" s="7"/>
      <c r="N195" s="7"/>
      <c r="O195" s="7"/>
    </row>
    <row r="196" spans="3:15" x14ac:dyDescent="0.25">
      <c r="C196" s="7"/>
      <c r="E196" s="7"/>
      <c r="F196" s="7"/>
      <c r="G196" s="7"/>
      <c r="H196" s="7"/>
      <c r="J196" s="7"/>
      <c r="K196" s="7"/>
      <c r="L196" s="7"/>
      <c r="M196" s="7"/>
      <c r="N196" s="7"/>
      <c r="O196" s="7"/>
    </row>
    <row r="197" spans="3:15" x14ac:dyDescent="0.25">
      <c r="C197" s="7"/>
      <c r="E197" s="7"/>
      <c r="F197" s="7"/>
      <c r="G197" s="7"/>
      <c r="H197" s="7"/>
      <c r="J197" s="7"/>
      <c r="K197" s="7"/>
      <c r="L197" s="7"/>
      <c r="M197" s="7"/>
      <c r="N197" s="7"/>
      <c r="O197" s="7"/>
    </row>
    <row r="198" spans="3:15" x14ac:dyDescent="0.25">
      <c r="C198" s="7"/>
      <c r="E198" s="7"/>
      <c r="F198" s="7"/>
      <c r="G198" s="7"/>
      <c r="H198" s="7"/>
      <c r="J198" s="7"/>
      <c r="K198" s="7"/>
      <c r="L198" s="7"/>
      <c r="M198" s="7"/>
      <c r="N198" s="7"/>
      <c r="O198" s="7"/>
    </row>
    <row r="199" spans="3:15" x14ac:dyDescent="0.25">
      <c r="C199" s="7"/>
      <c r="E199" s="7"/>
      <c r="F199" s="7"/>
      <c r="G199" s="7"/>
      <c r="H199" s="7"/>
      <c r="J199" s="7"/>
      <c r="K199" s="7"/>
      <c r="L199" s="7"/>
      <c r="M199" s="7"/>
      <c r="N199" s="7"/>
      <c r="O199" s="7"/>
    </row>
    <row r="200" spans="3:15" x14ac:dyDescent="0.25">
      <c r="C200" s="7"/>
      <c r="E200" s="7"/>
      <c r="F200" s="7"/>
      <c r="G200" s="7"/>
      <c r="H200" s="7"/>
      <c r="J200" s="7"/>
      <c r="K200" s="7"/>
      <c r="L200" s="7"/>
      <c r="M200" s="7"/>
      <c r="N200" s="7"/>
      <c r="O200" s="7"/>
    </row>
    <row r="201" spans="3:15" x14ac:dyDescent="0.25">
      <c r="C201" s="7"/>
      <c r="E201" s="7"/>
      <c r="F201" s="7"/>
      <c r="G201" s="7"/>
      <c r="H201" s="7"/>
      <c r="J201" s="7"/>
      <c r="K201" s="7"/>
      <c r="L201" s="7"/>
      <c r="M201" s="7"/>
      <c r="N201" s="7"/>
      <c r="O201" s="7"/>
    </row>
    <row r="202" spans="3:15" x14ac:dyDescent="0.25">
      <c r="C202" s="7"/>
      <c r="E202" s="7"/>
      <c r="F202" s="7"/>
      <c r="G202" s="7"/>
      <c r="H202" s="7"/>
      <c r="J202" s="7"/>
      <c r="K202" s="7"/>
      <c r="L202" s="7"/>
      <c r="M202" s="7"/>
      <c r="N202" s="7"/>
      <c r="O202" s="7"/>
    </row>
    <row r="203" spans="3:15" x14ac:dyDescent="0.25">
      <c r="C203" s="7"/>
      <c r="E203" s="7"/>
      <c r="F203" s="7"/>
      <c r="G203" s="7"/>
      <c r="H203" s="7"/>
      <c r="J203" s="7"/>
      <c r="K203" s="7"/>
      <c r="L203" s="7"/>
      <c r="M203" s="7"/>
      <c r="N203" s="7"/>
      <c r="O203" s="7"/>
    </row>
    <row r="204" spans="3:15" x14ac:dyDescent="0.25">
      <c r="C204" s="7"/>
      <c r="E204" s="7"/>
      <c r="F204" s="7"/>
      <c r="G204" s="7"/>
      <c r="H204" s="7"/>
      <c r="J204" s="7"/>
      <c r="K204" s="7"/>
      <c r="L204" s="7"/>
      <c r="M204" s="7"/>
      <c r="N204" s="7"/>
      <c r="O204" s="7"/>
    </row>
    <row r="205" spans="3:15" x14ac:dyDescent="0.25">
      <c r="C205" s="7"/>
      <c r="E205" s="7"/>
      <c r="F205" s="7"/>
      <c r="G205" s="7"/>
      <c r="H205" s="7"/>
      <c r="J205" s="7"/>
      <c r="K205" s="7"/>
      <c r="L205" s="7"/>
      <c r="M205" s="7"/>
      <c r="N205" s="7"/>
      <c r="O205" s="7"/>
    </row>
    <row r="206" spans="3:15" x14ac:dyDescent="0.25">
      <c r="C206" s="7"/>
      <c r="E206" s="7"/>
      <c r="F206" s="7"/>
      <c r="G206" s="7"/>
      <c r="H206" s="7"/>
      <c r="J206" s="7"/>
      <c r="K206" s="7"/>
      <c r="L206" s="7"/>
      <c r="M206" s="7"/>
      <c r="N206" s="7"/>
      <c r="O206" s="7"/>
    </row>
    <row r="207" spans="3:15" x14ac:dyDescent="0.25">
      <c r="C207" s="7"/>
      <c r="E207" s="7"/>
      <c r="F207" s="7"/>
      <c r="G207" s="7"/>
      <c r="H207" s="7"/>
      <c r="J207" s="7"/>
      <c r="K207" s="7"/>
      <c r="L207" s="7"/>
      <c r="M207" s="7"/>
      <c r="N207" s="7"/>
      <c r="O207" s="7"/>
    </row>
    <row r="208" spans="3:15" x14ac:dyDescent="0.25">
      <c r="C208" s="7"/>
      <c r="E208" s="7"/>
      <c r="F208" s="7"/>
      <c r="G208" s="7"/>
      <c r="H208" s="7"/>
      <c r="J208" s="7"/>
      <c r="K208" s="7"/>
      <c r="L208" s="7"/>
      <c r="M208" s="7"/>
      <c r="N208" s="7"/>
      <c r="O208" s="7"/>
    </row>
    <row r="209" spans="3:15" x14ac:dyDescent="0.25">
      <c r="C209" s="7"/>
      <c r="E209" s="7"/>
      <c r="F209" s="7"/>
      <c r="G209" s="7"/>
      <c r="H209" s="7"/>
      <c r="J209" s="7"/>
      <c r="K209" s="7"/>
      <c r="L209" s="7"/>
      <c r="M209" s="7"/>
      <c r="N209" s="7"/>
      <c r="O209" s="7"/>
    </row>
    <row r="210" spans="3:15" x14ac:dyDescent="0.25">
      <c r="C210" s="7"/>
      <c r="E210" s="7"/>
      <c r="F210" s="7"/>
      <c r="G210" s="7"/>
      <c r="H210" s="7"/>
      <c r="J210" s="7"/>
      <c r="K210" s="7"/>
      <c r="L210" s="7"/>
      <c r="M210" s="7"/>
      <c r="N210" s="7"/>
      <c r="O210" s="7"/>
    </row>
    <row r="211" spans="3:15" x14ac:dyDescent="0.25">
      <c r="C211" s="7"/>
      <c r="E211" s="7"/>
      <c r="F211" s="7"/>
      <c r="G211" s="7"/>
      <c r="H211" s="7"/>
      <c r="J211" s="7"/>
      <c r="K211" s="7"/>
      <c r="L211" s="7"/>
      <c r="M211" s="7"/>
      <c r="N211" s="7"/>
      <c r="O211" s="7"/>
    </row>
    <row r="212" spans="3:15" x14ac:dyDescent="0.25">
      <c r="C212" s="7"/>
      <c r="E212" s="7"/>
      <c r="F212" s="7"/>
      <c r="G212" s="7"/>
      <c r="H212" s="7"/>
      <c r="J212" s="7"/>
      <c r="K212" s="7"/>
      <c r="L212" s="7"/>
      <c r="M212" s="7"/>
      <c r="N212" s="7"/>
      <c r="O212" s="7"/>
    </row>
    <row r="213" spans="3:15" x14ac:dyDescent="0.25">
      <c r="C213" s="7"/>
      <c r="E213" s="7"/>
      <c r="F213" s="7"/>
      <c r="G213" s="7"/>
      <c r="H213" s="7"/>
      <c r="J213" s="7"/>
      <c r="K213" s="7"/>
      <c r="L213" s="7"/>
      <c r="M213" s="7"/>
      <c r="N213" s="7"/>
      <c r="O213" s="7"/>
    </row>
    <row r="214" spans="3:15" x14ac:dyDescent="0.25">
      <c r="C214" s="7"/>
      <c r="E214" s="7"/>
      <c r="F214" s="7"/>
      <c r="G214" s="7"/>
      <c r="H214" s="7"/>
      <c r="J214" s="7"/>
      <c r="K214" s="7"/>
      <c r="L214" s="7"/>
      <c r="M214" s="7"/>
      <c r="N214" s="7"/>
      <c r="O214" s="7"/>
    </row>
    <row r="215" spans="3:15" x14ac:dyDescent="0.25">
      <c r="C215" s="7"/>
      <c r="E215" s="7"/>
      <c r="F215" s="7"/>
      <c r="G215" s="7"/>
      <c r="H215" s="7"/>
      <c r="J215" s="7"/>
      <c r="K215" s="7"/>
      <c r="L215" s="7"/>
      <c r="M215" s="7"/>
      <c r="N215" s="7"/>
      <c r="O215" s="7"/>
    </row>
    <row r="216" spans="3:15" x14ac:dyDescent="0.25">
      <c r="C216" s="7"/>
      <c r="E216" s="7"/>
      <c r="F216" s="7"/>
      <c r="G216" s="7"/>
      <c r="H216" s="7"/>
      <c r="J216" s="7"/>
      <c r="K216" s="7"/>
      <c r="L216" s="7"/>
      <c r="M216" s="7"/>
      <c r="N216" s="7"/>
      <c r="O216" s="7"/>
    </row>
    <row r="217" spans="3:15" x14ac:dyDescent="0.25">
      <c r="C217" s="7"/>
      <c r="E217" s="7"/>
      <c r="F217" s="7"/>
      <c r="G217" s="7"/>
      <c r="H217" s="7"/>
      <c r="J217" s="7"/>
      <c r="K217" s="7"/>
      <c r="L217" s="7"/>
      <c r="M217" s="7"/>
      <c r="N217" s="7"/>
      <c r="O217" s="7"/>
    </row>
    <row r="218" spans="3:15" x14ac:dyDescent="0.25">
      <c r="C218" s="7"/>
      <c r="E218" s="7"/>
      <c r="F218" s="7"/>
      <c r="G218" s="7"/>
      <c r="H218" s="7"/>
      <c r="J218" s="7"/>
      <c r="K218" s="7"/>
      <c r="L218" s="7"/>
      <c r="M218" s="7"/>
      <c r="N218" s="7"/>
      <c r="O218" s="7"/>
    </row>
    <row r="219" spans="3:15" x14ac:dyDescent="0.25">
      <c r="C219" s="7"/>
      <c r="E219" s="7"/>
      <c r="F219" s="7"/>
      <c r="G219" s="7"/>
      <c r="H219" s="7"/>
      <c r="J219" s="7"/>
      <c r="K219" s="7"/>
      <c r="L219" s="7"/>
      <c r="M219" s="7"/>
      <c r="N219" s="7"/>
      <c r="O219" s="7"/>
    </row>
  </sheetData>
  <mergeCells count="2">
    <mergeCell ref="K1:M1"/>
    <mergeCell ref="C40:H40"/>
  </mergeCells>
  <pageMargins left="0.25" right="0.25" top="0.75" bottom="0.75" header="0.3" footer="0.3"/>
  <pageSetup scale="73"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19"/>
  <sheetViews>
    <sheetView workbookViewId="0">
      <pane ySplit="1344" topLeftCell="A4" activePane="bottomLeft"/>
      <selection pane="bottomLeft" activeCell="C6" sqref="C6"/>
    </sheetView>
  </sheetViews>
  <sheetFormatPr defaultRowHeight="13.8" x14ac:dyDescent="0.25"/>
  <cols>
    <col min="1" max="1" width="3" style="30" customWidth="1"/>
    <col min="2" max="2" width="31.69921875" style="1" customWidth="1"/>
    <col min="3" max="3" width="9.19921875" style="6" customWidth="1"/>
    <col min="4" max="4" width="1.5" style="1" customWidth="1"/>
    <col min="5" max="8" width="9.19921875" style="6" customWidth="1"/>
    <col min="9" max="9" width="1.5" style="1" customWidth="1"/>
    <col min="10" max="10" width="1.5" style="6" customWidth="1"/>
    <col min="11" max="11" width="9.19921875" style="6" customWidth="1"/>
    <col min="12" max="12" width="1.5" style="6" customWidth="1"/>
    <col min="13" max="13" width="9.19921875" style="6" customWidth="1"/>
    <col min="14" max="14" width="1.5" style="6" customWidth="1"/>
    <col min="15" max="15" width="10.296875" style="6" bestFit="1" customWidth="1"/>
    <col min="16" max="16" width="8.19921875" style="4" customWidth="1"/>
  </cols>
  <sheetData>
    <row r="1" spans="1:16" x14ac:dyDescent="0.25">
      <c r="B1" s="1" t="s">
        <v>29</v>
      </c>
      <c r="E1" s="1"/>
      <c r="F1" s="1"/>
      <c r="G1" s="1"/>
      <c r="H1" s="1"/>
      <c r="K1" s="57"/>
      <c r="L1" s="57"/>
      <c r="M1" s="57"/>
      <c r="O1" s="33"/>
    </row>
    <row r="2" spans="1:16" ht="39.6" x14ac:dyDescent="0.25">
      <c r="A2" s="31"/>
      <c r="B2" s="13" t="s">
        <v>26</v>
      </c>
      <c r="C2" s="14" t="s">
        <v>32</v>
      </c>
      <c r="D2" s="13"/>
      <c r="E2" s="14" t="s">
        <v>40</v>
      </c>
      <c r="F2" s="14" t="s">
        <v>30</v>
      </c>
      <c r="G2" s="14" t="s">
        <v>31</v>
      </c>
      <c r="H2" s="14" t="s">
        <v>33</v>
      </c>
      <c r="I2" s="13"/>
      <c r="J2" s="14"/>
      <c r="K2" s="14" t="s">
        <v>25</v>
      </c>
      <c r="L2" s="14"/>
      <c r="M2" s="14" t="s">
        <v>5</v>
      </c>
      <c r="N2" s="11"/>
      <c r="O2" s="14" t="s">
        <v>61</v>
      </c>
    </row>
    <row r="3" spans="1:16" ht="6" customHeight="1" x14ac:dyDescent="0.25">
      <c r="C3" s="7"/>
      <c r="E3" s="7"/>
      <c r="F3" s="7"/>
      <c r="G3" s="7"/>
      <c r="H3" s="7"/>
      <c r="J3" s="7"/>
      <c r="K3" s="7"/>
      <c r="L3" s="7"/>
      <c r="M3" s="7"/>
      <c r="N3" s="7"/>
      <c r="O3" s="7"/>
    </row>
    <row r="4" spans="1:16" x14ac:dyDescent="0.25">
      <c r="A4" s="5" t="s">
        <v>43</v>
      </c>
      <c r="C4" s="7"/>
      <c r="E4" s="7"/>
      <c r="F4" s="7"/>
      <c r="G4" s="7"/>
      <c r="H4" s="7"/>
      <c r="J4" s="7"/>
      <c r="K4" s="7"/>
      <c r="L4" s="7"/>
      <c r="M4" s="7"/>
      <c r="N4" s="7"/>
      <c r="O4" s="38"/>
    </row>
    <row r="5" spans="1:16" ht="6" customHeight="1" x14ac:dyDescent="0.25">
      <c r="C5" s="7"/>
      <c r="E5" s="7"/>
      <c r="F5" s="7"/>
      <c r="G5" s="7"/>
      <c r="H5" s="7"/>
      <c r="J5" s="7"/>
      <c r="K5" s="7"/>
      <c r="L5" s="7"/>
      <c r="M5" s="7"/>
      <c r="N5" s="7"/>
      <c r="O5" s="38"/>
    </row>
    <row r="6" spans="1:16" x14ac:dyDescent="0.25">
      <c r="A6" s="30" t="s">
        <v>6</v>
      </c>
      <c r="B6" s="1" t="s">
        <v>0</v>
      </c>
      <c r="C6" s="15">
        <v>6200</v>
      </c>
      <c r="E6" s="21">
        <f>+C6</f>
        <v>6200</v>
      </c>
      <c r="F6" s="21">
        <f>+C6</f>
        <v>6200</v>
      </c>
      <c r="G6" s="21">
        <f>+C6</f>
        <v>6200</v>
      </c>
      <c r="H6" s="21">
        <f>+C6</f>
        <v>6200</v>
      </c>
      <c r="J6" s="7"/>
      <c r="K6" s="21">
        <f>+C6</f>
        <v>6200</v>
      </c>
      <c r="L6" s="7"/>
      <c r="M6" s="21">
        <f>+C6</f>
        <v>6200</v>
      </c>
      <c r="N6" s="7"/>
      <c r="O6" s="39"/>
    </row>
    <row r="7" spans="1:16" x14ac:dyDescent="0.25">
      <c r="A7" s="30" t="s">
        <v>7</v>
      </c>
      <c r="B7" s="1" t="s">
        <v>1</v>
      </c>
      <c r="C7" s="15">
        <v>1500</v>
      </c>
      <c r="E7" s="21">
        <f>+C7</f>
        <v>1500</v>
      </c>
      <c r="F7" s="21">
        <f>+C7</f>
        <v>1500</v>
      </c>
      <c r="G7" s="21">
        <f>+C7</f>
        <v>1500</v>
      </c>
      <c r="H7" s="21">
        <f>+C7</f>
        <v>1500</v>
      </c>
      <c r="J7" s="7"/>
      <c r="K7" s="21">
        <f>+C7</f>
        <v>1500</v>
      </c>
      <c r="L7" s="7"/>
      <c r="M7" s="21">
        <f>+C7</f>
        <v>1500</v>
      </c>
      <c r="N7" s="7"/>
      <c r="O7" s="39"/>
    </row>
    <row r="8" spans="1:16" x14ac:dyDescent="0.25">
      <c r="A8" s="30" t="s">
        <v>8</v>
      </c>
      <c r="B8" s="1" t="s">
        <v>34</v>
      </c>
      <c r="C8" s="15">
        <v>40</v>
      </c>
      <c r="E8" s="43" t="s">
        <v>69</v>
      </c>
      <c r="F8" s="21">
        <f>+C8</f>
        <v>40</v>
      </c>
      <c r="G8" s="21">
        <f>+C8</f>
        <v>40</v>
      </c>
      <c r="H8" s="21">
        <f>+C8</f>
        <v>40</v>
      </c>
      <c r="J8" s="7"/>
      <c r="K8" s="21">
        <f>+C8</f>
        <v>40</v>
      </c>
      <c r="L8" s="7"/>
      <c r="M8" s="21">
        <f>+C8</f>
        <v>40</v>
      </c>
      <c r="N8" s="7"/>
      <c r="O8" s="39"/>
    </row>
    <row r="9" spans="1:16" x14ac:dyDescent="0.25">
      <c r="A9" s="30" t="s">
        <v>9</v>
      </c>
      <c r="B9" s="1" t="s">
        <v>35</v>
      </c>
      <c r="C9" s="15">
        <v>0</v>
      </c>
      <c r="E9" s="43" t="s">
        <v>69</v>
      </c>
      <c r="F9" s="21">
        <f>+C9</f>
        <v>0</v>
      </c>
      <c r="G9" s="21">
        <f>+C9</f>
        <v>0</v>
      </c>
      <c r="H9" s="21">
        <f>+C9</f>
        <v>0</v>
      </c>
      <c r="J9" s="7"/>
      <c r="K9" s="21">
        <f>+C9</f>
        <v>0</v>
      </c>
      <c r="L9" s="7"/>
      <c r="M9" s="21">
        <f>+C9</f>
        <v>0</v>
      </c>
      <c r="N9" s="7"/>
      <c r="O9" s="39"/>
    </row>
    <row r="10" spans="1:16" x14ac:dyDescent="0.25">
      <c r="C10" s="15"/>
      <c r="E10" s="21"/>
      <c r="F10" s="21"/>
      <c r="G10" s="21"/>
      <c r="H10" s="21"/>
      <c r="J10" s="7"/>
      <c r="K10" s="24">
        <f>SUM(K6:K9)</f>
        <v>7740</v>
      </c>
      <c r="L10" s="7"/>
      <c r="M10" s="24">
        <f>SUM(M6:M9)</f>
        <v>7740</v>
      </c>
      <c r="N10" s="7"/>
      <c r="O10" s="39"/>
    </row>
    <row r="11" spans="1:16" x14ac:dyDescent="0.25">
      <c r="A11" s="30" t="s">
        <v>10</v>
      </c>
      <c r="B11" s="1" t="s">
        <v>37</v>
      </c>
      <c r="C11" s="15">
        <v>0</v>
      </c>
      <c r="E11" s="43" t="s">
        <v>69</v>
      </c>
      <c r="F11" s="43" t="s">
        <v>69</v>
      </c>
      <c r="G11" s="43" t="s">
        <v>69</v>
      </c>
      <c r="H11" s="43" t="s">
        <v>69</v>
      </c>
      <c r="J11" s="7"/>
      <c r="K11" s="21">
        <f>+C11</f>
        <v>0</v>
      </c>
      <c r="L11" s="7"/>
      <c r="M11" s="26">
        <v>0</v>
      </c>
      <c r="N11" s="7"/>
      <c r="O11" s="39"/>
    </row>
    <row r="12" spans="1:16" x14ac:dyDescent="0.25">
      <c r="A12" s="30" t="s">
        <v>11</v>
      </c>
      <c r="B12" s="1" t="s">
        <v>38</v>
      </c>
      <c r="C12" s="15">
        <v>150</v>
      </c>
      <c r="E12" s="43" t="s">
        <v>69</v>
      </c>
      <c r="F12" s="43" t="s">
        <v>69</v>
      </c>
      <c r="G12" s="43" t="s">
        <v>69</v>
      </c>
      <c r="H12" s="43" t="s">
        <v>69</v>
      </c>
      <c r="J12" s="7"/>
      <c r="K12" s="21">
        <f>+C12</f>
        <v>150</v>
      </c>
      <c r="L12" s="7"/>
      <c r="M12" s="26">
        <v>0</v>
      </c>
      <c r="N12" s="7"/>
      <c r="O12" s="39"/>
    </row>
    <row r="13" spans="1:16" x14ac:dyDescent="0.25">
      <c r="A13" s="30" t="s">
        <v>12</v>
      </c>
      <c r="B13" s="1" t="s">
        <v>36</v>
      </c>
      <c r="C13" s="15">
        <v>125.26</v>
      </c>
      <c r="E13" s="43" t="s">
        <v>69</v>
      </c>
      <c r="F13" s="21">
        <f>+C13</f>
        <v>125.26</v>
      </c>
      <c r="G13" s="43" t="s">
        <v>69</v>
      </c>
      <c r="H13" s="21">
        <f>+C13</f>
        <v>125.26</v>
      </c>
      <c r="J13" s="7"/>
      <c r="K13" s="26">
        <v>0</v>
      </c>
      <c r="L13" s="7"/>
      <c r="M13" s="21">
        <f>+C13</f>
        <v>125.26</v>
      </c>
      <c r="N13" s="7"/>
      <c r="O13" s="39"/>
    </row>
    <row r="14" spans="1:16" x14ac:dyDescent="0.25">
      <c r="C14" s="15"/>
      <c r="E14" s="21"/>
      <c r="F14" s="21"/>
      <c r="G14" s="21"/>
      <c r="H14" s="21"/>
      <c r="J14" s="7"/>
      <c r="K14" s="24">
        <f>SUM(K11:K13)</f>
        <v>150</v>
      </c>
      <c r="L14" s="7"/>
      <c r="M14" s="24">
        <f>SUM(M11:M13)</f>
        <v>125.26</v>
      </c>
      <c r="N14" s="7"/>
      <c r="O14" s="39"/>
    </row>
    <row r="15" spans="1:16" x14ac:dyDescent="0.25">
      <c r="A15" s="30" t="s">
        <v>13</v>
      </c>
      <c r="B15" s="5" t="s">
        <v>66</v>
      </c>
      <c r="C15" s="23">
        <f>SUM(C6:C14)</f>
        <v>8015.26</v>
      </c>
      <c r="E15" s="23">
        <f>SUM(E6:E14)</f>
        <v>7700</v>
      </c>
      <c r="F15" s="21"/>
      <c r="G15" s="21"/>
      <c r="H15" s="21"/>
      <c r="J15" s="7"/>
      <c r="K15" s="23">
        <f>+K14+K10</f>
        <v>7890</v>
      </c>
      <c r="L15" s="7"/>
      <c r="M15" s="23">
        <f>+M14+M10</f>
        <v>7865.26</v>
      </c>
      <c r="N15" s="7"/>
      <c r="O15" s="41">
        <f>(+M15*12)</f>
        <v>94383.12</v>
      </c>
      <c r="P15" s="4" t="s">
        <v>48</v>
      </c>
    </row>
    <row r="16" spans="1:16" ht="6" customHeight="1" x14ac:dyDescent="0.25">
      <c r="B16" s="5"/>
      <c r="C16" s="7"/>
      <c r="E16" s="7"/>
      <c r="F16" s="7"/>
      <c r="G16" s="7"/>
      <c r="H16" s="7"/>
      <c r="J16" s="7"/>
      <c r="K16" s="7"/>
      <c r="L16" s="7"/>
      <c r="M16" s="7"/>
      <c r="N16" s="7"/>
      <c r="O16" s="40"/>
    </row>
    <row r="17" spans="1:16" x14ac:dyDescent="0.25">
      <c r="A17" s="30" t="s">
        <v>39</v>
      </c>
      <c r="B17" s="1" t="s">
        <v>4</v>
      </c>
      <c r="D17" s="8"/>
      <c r="E17" s="21"/>
      <c r="F17" s="21"/>
      <c r="G17" s="21"/>
      <c r="H17" s="21">
        <f>-M17</f>
        <v>-539</v>
      </c>
      <c r="I17" s="8"/>
      <c r="K17" s="21">
        <f>+E15*0.08</f>
        <v>616</v>
      </c>
      <c r="L17" s="21"/>
      <c r="M17" s="21">
        <f>+E15*0.07</f>
        <v>539</v>
      </c>
      <c r="N17" s="7"/>
      <c r="O17" s="41">
        <f>+M17*12</f>
        <v>6468</v>
      </c>
      <c r="P17" s="4" t="s">
        <v>51</v>
      </c>
    </row>
    <row r="18" spans="1:16" x14ac:dyDescent="0.25">
      <c r="A18" s="30" t="s">
        <v>14</v>
      </c>
      <c r="B18" s="1" t="s">
        <v>105</v>
      </c>
      <c r="D18" s="9"/>
      <c r="E18" s="21"/>
      <c r="F18" s="21"/>
      <c r="G18" s="21"/>
      <c r="H18" s="21"/>
      <c r="I18" s="9"/>
      <c r="K18" s="16">
        <v>547</v>
      </c>
      <c r="L18" s="22"/>
      <c r="M18" s="43" t="s">
        <v>69</v>
      </c>
      <c r="O18" s="55" t="s">
        <v>114</v>
      </c>
    </row>
    <row r="19" spans="1:16" x14ac:dyDescent="0.25">
      <c r="A19" s="30" t="s">
        <v>15</v>
      </c>
      <c r="B19" s="1" t="s">
        <v>3</v>
      </c>
      <c r="D19" s="8"/>
      <c r="E19" s="21"/>
      <c r="F19" s="21"/>
      <c r="G19" s="21"/>
      <c r="H19" s="21"/>
      <c r="I19" s="8"/>
      <c r="K19" s="21">
        <f>+E15*0.049</f>
        <v>377.3</v>
      </c>
      <c r="L19" s="21"/>
      <c r="M19" s="43" t="s">
        <v>69</v>
      </c>
      <c r="N19" s="7"/>
      <c r="O19" s="39"/>
    </row>
    <row r="20" spans="1:16" x14ac:dyDescent="0.25">
      <c r="A20" s="30" t="s">
        <v>16</v>
      </c>
      <c r="B20" s="1" t="s">
        <v>2</v>
      </c>
      <c r="E20" s="21"/>
      <c r="F20" s="21"/>
      <c r="G20" s="21"/>
      <c r="H20" s="21"/>
      <c r="K20" s="15">
        <v>50</v>
      </c>
      <c r="L20" s="21"/>
      <c r="M20" s="15">
        <v>25</v>
      </c>
      <c r="N20" s="7"/>
      <c r="O20" s="42"/>
    </row>
    <row r="21" spans="1:16" x14ac:dyDescent="0.25">
      <c r="A21" s="30" t="s">
        <v>17</v>
      </c>
      <c r="B21" s="5" t="s">
        <v>23</v>
      </c>
      <c r="C21" s="27">
        <f>+K21+M21</f>
        <v>2154.3000000000002</v>
      </c>
      <c r="E21" s="21"/>
      <c r="F21" s="21"/>
      <c r="G21" s="21"/>
      <c r="H21" s="21"/>
      <c r="K21" s="24">
        <f>SUM(K17:K20)</f>
        <v>1590.3</v>
      </c>
      <c r="L21" s="21"/>
      <c r="M21" s="24">
        <f>SUM(M17:M20)</f>
        <v>564</v>
      </c>
      <c r="N21" s="21"/>
      <c r="O21" s="39"/>
    </row>
    <row r="22" spans="1:16" ht="6" customHeight="1" x14ac:dyDescent="0.25">
      <c r="O22" s="38"/>
    </row>
    <row r="23" spans="1:16" ht="26.4" x14ac:dyDescent="0.25">
      <c r="A23" s="30" t="s">
        <v>18</v>
      </c>
      <c r="B23" s="25" t="s">
        <v>41</v>
      </c>
      <c r="C23" s="17">
        <f>-C7</f>
        <v>-1500</v>
      </c>
      <c r="D23" s="10"/>
      <c r="F23" s="21">
        <v>-1500</v>
      </c>
      <c r="H23" s="21">
        <f>+C23</f>
        <v>-1500</v>
      </c>
      <c r="I23" s="10"/>
      <c r="J23" s="2"/>
      <c r="M23" s="3"/>
      <c r="N23" s="3"/>
      <c r="O23" s="38"/>
    </row>
    <row r="24" spans="1:16" ht="6" customHeight="1" x14ac:dyDescent="0.25">
      <c r="B24" s="25"/>
      <c r="C24" s="17"/>
      <c r="D24" s="10"/>
      <c r="F24" s="21"/>
      <c r="I24" s="10"/>
      <c r="J24" s="2"/>
      <c r="M24" s="3"/>
      <c r="N24" s="3"/>
      <c r="O24" s="38"/>
    </row>
    <row r="25" spans="1:16" ht="29.4" customHeight="1" x14ac:dyDescent="0.25">
      <c r="B25" s="59" t="s">
        <v>109</v>
      </c>
      <c r="C25" s="59"/>
      <c r="D25" s="59"/>
      <c r="E25" s="59"/>
      <c r="F25" s="59"/>
      <c r="G25" s="59"/>
      <c r="H25" s="59"/>
      <c r="I25" s="59"/>
      <c r="J25" s="59"/>
      <c r="K25" s="59"/>
      <c r="L25" s="59"/>
      <c r="M25" s="59"/>
      <c r="N25" s="59"/>
      <c r="O25" s="59"/>
    </row>
    <row r="26" spans="1:16" x14ac:dyDescent="0.25">
      <c r="B26" s="32" t="s">
        <v>110</v>
      </c>
      <c r="O26" s="38"/>
    </row>
    <row r="27" spans="1:16" x14ac:dyDescent="0.25">
      <c r="B27" s="32"/>
      <c r="O27" s="38"/>
    </row>
    <row r="28" spans="1:16" x14ac:dyDescent="0.25">
      <c r="A28" s="30" t="s">
        <v>19</v>
      </c>
      <c r="B28" s="1" t="s">
        <v>44</v>
      </c>
      <c r="F28" s="23">
        <f>SUM(F6:F23)</f>
        <v>6365.26</v>
      </c>
      <c r="K28" s="22">
        <f>+M28</f>
        <v>361.38</v>
      </c>
      <c r="L28" s="28"/>
      <c r="M28" s="28">
        <v>361.38</v>
      </c>
      <c r="O28" s="34">
        <f>+M28*12</f>
        <v>4336.5599999999995</v>
      </c>
      <c r="P28" s="4" t="s">
        <v>49</v>
      </c>
    </row>
    <row r="29" spans="1:16" x14ac:dyDescent="0.25">
      <c r="A29" s="30" t="s">
        <v>20</v>
      </c>
      <c r="B29" s="1" t="s">
        <v>106</v>
      </c>
      <c r="F29" s="21"/>
      <c r="H29" s="56">
        <v>-60.71</v>
      </c>
      <c r="K29" s="22"/>
      <c r="L29" s="28"/>
      <c r="M29" s="28"/>
      <c r="O29" s="34"/>
    </row>
    <row r="30" spans="1:16" x14ac:dyDescent="0.25">
      <c r="A30" s="30" t="s">
        <v>21</v>
      </c>
      <c r="B30" s="1" t="s">
        <v>45</v>
      </c>
      <c r="C30" s="7"/>
      <c r="E30" s="21"/>
      <c r="F30" s="21"/>
      <c r="G30" s="23">
        <f>SUM(G6:G28)</f>
        <v>7740</v>
      </c>
      <c r="H30" s="21"/>
      <c r="J30" s="7"/>
      <c r="K30" s="21">
        <f>+M30*1.4</f>
        <v>177.71599999999998</v>
      </c>
      <c r="L30" s="15"/>
      <c r="M30" s="15">
        <v>126.94</v>
      </c>
      <c r="N30" s="7"/>
      <c r="O30" s="34">
        <f>+M30*12</f>
        <v>1523.28</v>
      </c>
      <c r="P30" s="4" t="s">
        <v>50</v>
      </c>
    </row>
    <row r="31" spans="1:16" x14ac:dyDescent="0.25">
      <c r="A31" s="30" t="s">
        <v>22</v>
      </c>
      <c r="B31" s="1" t="s">
        <v>42</v>
      </c>
      <c r="C31" s="21"/>
      <c r="E31" s="7"/>
      <c r="F31" s="7"/>
      <c r="G31" s="7"/>
      <c r="H31" s="23">
        <f>SUM(H6:H30)</f>
        <v>5765.55</v>
      </c>
      <c r="J31" s="7"/>
      <c r="K31" s="43" t="s">
        <v>69</v>
      </c>
      <c r="L31" s="7"/>
      <c r="M31" s="15">
        <v>643.51</v>
      </c>
      <c r="N31" s="7"/>
      <c r="O31" s="38"/>
    </row>
    <row r="32" spans="1:16" x14ac:dyDescent="0.25">
      <c r="A32" s="30" t="s">
        <v>27</v>
      </c>
      <c r="B32" s="1" t="s">
        <v>46</v>
      </c>
      <c r="C32" s="7"/>
      <c r="E32" s="7"/>
      <c r="F32" s="7"/>
      <c r="G32" s="7"/>
      <c r="H32" s="23">
        <f>+H31</f>
        <v>5765.55</v>
      </c>
      <c r="J32" s="7"/>
      <c r="K32" s="43" t="s">
        <v>69</v>
      </c>
      <c r="L32" s="7"/>
      <c r="M32" s="15">
        <v>474.23</v>
      </c>
      <c r="N32" s="7"/>
      <c r="O32" s="34">
        <f>(+M32+M31)*12</f>
        <v>13412.880000000001</v>
      </c>
      <c r="P32" s="4" t="s">
        <v>52</v>
      </c>
    </row>
    <row r="33" spans="1:16" ht="6" customHeight="1" x14ac:dyDescent="0.25">
      <c r="C33" s="7"/>
      <c r="E33" s="7"/>
      <c r="F33" s="7"/>
      <c r="G33" s="7"/>
      <c r="H33" s="7"/>
      <c r="J33" s="7"/>
      <c r="K33" s="7"/>
      <c r="L33" s="7"/>
      <c r="N33" s="7"/>
      <c r="O33" s="38"/>
    </row>
    <row r="34" spans="1:16" x14ac:dyDescent="0.25">
      <c r="A34" s="30" t="s">
        <v>97</v>
      </c>
      <c r="B34" s="5" t="s">
        <v>24</v>
      </c>
      <c r="C34" s="27">
        <f>+K34+M34</f>
        <v>2145.1559999999999</v>
      </c>
      <c r="E34" s="21"/>
      <c r="F34" s="21"/>
      <c r="G34" s="21"/>
      <c r="H34" s="21"/>
      <c r="J34" s="7"/>
      <c r="K34" s="24">
        <f>SUM(K28:K33)</f>
        <v>539.096</v>
      </c>
      <c r="L34" s="21"/>
      <c r="M34" s="24">
        <f>SUM(M28:M33)</f>
        <v>1606.06</v>
      </c>
      <c r="N34" s="21"/>
      <c r="O34" s="35"/>
    </row>
    <row r="35" spans="1:16" ht="6" customHeight="1" x14ac:dyDescent="0.25">
      <c r="B35" s="5"/>
      <c r="C35" s="36"/>
      <c r="E35" s="21"/>
      <c r="F35" s="21"/>
      <c r="G35" s="21"/>
      <c r="H35" s="21"/>
      <c r="J35" s="7"/>
      <c r="K35" s="21"/>
      <c r="L35" s="21"/>
      <c r="M35" s="21"/>
      <c r="N35" s="21"/>
      <c r="O35" s="35"/>
    </row>
    <row r="36" spans="1:16" x14ac:dyDescent="0.25">
      <c r="B36" s="1" t="s">
        <v>55</v>
      </c>
      <c r="C36" s="36"/>
      <c r="E36" s="21"/>
      <c r="F36" s="21"/>
      <c r="G36" s="21"/>
      <c r="H36" s="21"/>
      <c r="J36" s="7"/>
      <c r="K36" s="21"/>
      <c r="L36" s="21"/>
      <c r="M36" s="21"/>
      <c r="N36" s="21"/>
      <c r="O36" s="34">
        <f>+F28*12</f>
        <v>76383.12</v>
      </c>
      <c r="P36" s="4" t="s">
        <v>56</v>
      </c>
    </row>
    <row r="37" spans="1:16" x14ac:dyDescent="0.25">
      <c r="B37" s="1" t="s">
        <v>54</v>
      </c>
      <c r="C37" s="7"/>
      <c r="E37" s="7"/>
      <c r="F37" s="7"/>
      <c r="G37" s="7"/>
      <c r="H37" s="7"/>
      <c r="J37" s="7"/>
      <c r="K37" s="7"/>
      <c r="L37" s="7"/>
      <c r="M37" s="7"/>
      <c r="N37" s="7"/>
      <c r="O37" s="34">
        <f>+G30*12</f>
        <v>92880</v>
      </c>
      <c r="P37" s="4" t="s">
        <v>53</v>
      </c>
    </row>
    <row r="38" spans="1:16" x14ac:dyDescent="0.25">
      <c r="B38" s="1" t="s">
        <v>57</v>
      </c>
      <c r="C38" s="7"/>
      <c r="E38" s="7"/>
      <c r="F38" s="7"/>
      <c r="G38" s="7"/>
      <c r="H38" s="7"/>
      <c r="J38" s="7"/>
      <c r="K38" s="7"/>
      <c r="L38" s="7"/>
      <c r="M38" s="7"/>
      <c r="N38" s="7"/>
      <c r="O38" s="34">
        <f>(+K17+M17)*12</f>
        <v>13860</v>
      </c>
      <c r="P38" s="4" t="s">
        <v>58</v>
      </c>
    </row>
    <row r="39" spans="1:16" x14ac:dyDescent="0.25">
      <c r="A39" s="1"/>
      <c r="B39" s="37" t="s">
        <v>28</v>
      </c>
      <c r="C39" s="7"/>
      <c r="E39" s="7"/>
      <c r="F39" s="7"/>
      <c r="G39" s="7"/>
      <c r="H39" s="7"/>
      <c r="J39" s="7"/>
      <c r="K39" s="7"/>
      <c r="L39" s="7"/>
      <c r="M39" s="7"/>
      <c r="N39" s="7"/>
      <c r="O39" s="38"/>
    </row>
    <row r="40" spans="1:16" x14ac:dyDescent="0.25">
      <c r="A40" s="4"/>
      <c r="B40" s="1" t="s">
        <v>67</v>
      </c>
      <c r="C40" s="58" t="s">
        <v>70</v>
      </c>
      <c r="D40" s="58"/>
      <c r="E40" s="58"/>
      <c r="F40" s="58"/>
      <c r="G40" s="58"/>
      <c r="H40" s="58"/>
      <c r="I40" s="7"/>
      <c r="J40" s="1"/>
      <c r="K40" s="7"/>
      <c r="L40" s="21">
        <f>-L4</f>
        <v>0</v>
      </c>
      <c r="M40" s="7"/>
      <c r="N40" s="7"/>
      <c r="O40" s="44" t="s">
        <v>71</v>
      </c>
      <c r="P40" s="4" t="s">
        <v>68</v>
      </c>
    </row>
    <row r="41" spans="1:16" x14ac:dyDescent="0.25">
      <c r="A41" s="4"/>
      <c r="B41" s="1" t="s">
        <v>59</v>
      </c>
      <c r="C41" s="19"/>
      <c r="E41" s="21"/>
      <c r="F41" s="21"/>
      <c r="G41" s="21"/>
      <c r="H41" s="21"/>
      <c r="J41" s="7"/>
      <c r="K41" s="21"/>
      <c r="L41" s="21"/>
      <c r="M41" s="21"/>
      <c r="N41" s="7"/>
      <c r="O41" s="34">
        <f>((+C9+C10+C14)*12)+O15</f>
        <v>94383.12</v>
      </c>
      <c r="P41" s="4" t="s">
        <v>60</v>
      </c>
    </row>
    <row r="42" spans="1:16" ht="6" customHeight="1" x14ac:dyDescent="0.25">
      <c r="A42" s="4"/>
      <c r="C42" s="20"/>
      <c r="E42" s="21"/>
      <c r="F42" s="21"/>
      <c r="G42" s="21"/>
      <c r="H42" s="21"/>
      <c r="J42" s="7"/>
      <c r="K42" s="21"/>
      <c r="L42" s="21"/>
      <c r="M42" s="21"/>
      <c r="N42" s="7"/>
      <c r="O42" s="21"/>
    </row>
    <row r="43" spans="1:16" x14ac:dyDescent="0.25">
      <c r="A43" s="4"/>
      <c r="B43" s="1" t="s">
        <v>62</v>
      </c>
      <c r="C43" s="21"/>
      <c r="E43" s="18"/>
      <c r="F43" s="18"/>
      <c r="G43" s="18"/>
      <c r="H43" s="18"/>
      <c r="J43" s="7"/>
      <c r="K43" s="23">
        <f>(+K15+K21+K34)*12</f>
        <v>120232.75199999998</v>
      </c>
      <c r="L43" s="7"/>
      <c r="M43" s="7"/>
      <c r="N43" s="7"/>
      <c r="O43" s="18"/>
    </row>
    <row r="44" spans="1:16" x14ac:dyDescent="0.25">
      <c r="A44" s="4"/>
      <c r="B44" s="1" t="s">
        <v>63</v>
      </c>
      <c r="C44" s="21"/>
      <c r="E44" s="18"/>
      <c r="F44" s="18"/>
      <c r="G44" s="18"/>
      <c r="H44" s="18"/>
      <c r="J44" s="7"/>
      <c r="K44" s="18"/>
      <c r="L44" s="7"/>
      <c r="M44" s="23">
        <f>+M10*12</f>
        <v>92880</v>
      </c>
      <c r="N44" s="7"/>
      <c r="O44" s="18"/>
    </row>
    <row r="45" spans="1:16" x14ac:dyDescent="0.25">
      <c r="A45" s="4"/>
      <c r="B45" s="1" t="s">
        <v>65</v>
      </c>
      <c r="C45" s="21"/>
      <c r="E45" s="18"/>
      <c r="F45" s="18"/>
      <c r="G45" s="18"/>
      <c r="H45" s="18"/>
      <c r="J45" s="7"/>
      <c r="K45" s="18"/>
      <c r="L45" s="7"/>
      <c r="M45" s="23">
        <f>(+M21+M34)*12</f>
        <v>26040.720000000001</v>
      </c>
      <c r="N45" s="7"/>
      <c r="O45" s="18"/>
    </row>
    <row r="46" spans="1:16" x14ac:dyDescent="0.25">
      <c r="A46" s="4"/>
      <c r="B46" s="1" t="s">
        <v>64</v>
      </c>
      <c r="C46" s="21"/>
      <c r="E46" s="18"/>
      <c r="F46" s="18"/>
      <c r="G46" s="18"/>
      <c r="H46" s="18"/>
      <c r="J46" s="7"/>
      <c r="K46" s="18"/>
      <c r="L46" s="7"/>
      <c r="M46" s="23">
        <f>+M44-M45</f>
        <v>66839.28</v>
      </c>
      <c r="N46" s="7"/>
      <c r="O46" s="18"/>
    </row>
    <row r="47" spans="1:16" x14ac:dyDescent="0.25">
      <c r="A47" s="4"/>
      <c r="C47" s="21"/>
      <c r="E47" s="18"/>
      <c r="F47" s="18"/>
      <c r="G47" s="18"/>
      <c r="H47" s="18"/>
      <c r="J47" s="7"/>
      <c r="K47" s="18"/>
      <c r="L47" s="7"/>
      <c r="M47" s="7"/>
      <c r="N47" s="7"/>
      <c r="O47" s="18"/>
    </row>
    <row r="48" spans="1:16" s="29" customFormat="1" ht="13.2" x14ac:dyDescent="0.25">
      <c r="A48" s="54" t="s">
        <v>103</v>
      </c>
      <c r="B48" s="1"/>
      <c r="C48" s="21"/>
      <c r="D48" s="1"/>
      <c r="E48" s="18"/>
      <c r="F48" s="18"/>
      <c r="G48" s="18"/>
      <c r="H48" s="18"/>
      <c r="I48" s="1"/>
      <c r="J48" s="7"/>
      <c r="K48" s="18"/>
      <c r="L48" s="7"/>
      <c r="M48" s="7"/>
      <c r="N48" s="7"/>
      <c r="O48" s="18"/>
      <c r="P48" s="4"/>
    </row>
    <row r="49" spans="1:16" s="29" customFormat="1" ht="13.2" x14ac:dyDescent="0.25">
      <c r="A49" s="53"/>
      <c r="B49" s="54"/>
      <c r="C49" s="21"/>
      <c r="D49" s="1"/>
      <c r="E49" s="18"/>
      <c r="F49" s="18"/>
      <c r="G49" s="18"/>
      <c r="H49" s="18"/>
      <c r="I49" s="1"/>
      <c r="J49" s="7"/>
      <c r="K49" s="18"/>
      <c r="L49" s="7"/>
      <c r="M49" s="7"/>
      <c r="N49" s="7"/>
      <c r="O49" s="18"/>
      <c r="P49" s="4"/>
    </row>
    <row r="50" spans="1:16" x14ac:dyDescent="0.25">
      <c r="A50" s="4"/>
      <c r="C50" s="21"/>
      <c r="E50" s="18"/>
      <c r="F50" s="18"/>
      <c r="G50" s="18"/>
      <c r="H50" s="18"/>
      <c r="J50" s="7"/>
      <c r="K50" s="18"/>
      <c r="L50" s="7"/>
      <c r="M50" s="7"/>
      <c r="N50" s="7"/>
      <c r="O50" s="18"/>
    </row>
    <row r="51" spans="1:16" x14ac:dyDescent="0.25">
      <c r="A51" s="4"/>
      <c r="C51" s="21"/>
      <c r="E51" s="7"/>
      <c r="F51" s="7"/>
      <c r="G51" s="7"/>
      <c r="H51" s="7"/>
      <c r="J51" s="7"/>
      <c r="K51" s="7"/>
      <c r="L51" s="7"/>
      <c r="M51" s="7"/>
      <c r="N51" s="7"/>
      <c r="O51" s="7"/>
    </row>
    <row r="52" spans="1:16" x14ac:dyDescent="0.25">
      <c r="A52" s="4"/>
      <c r="C52" s="21"/>
      <c r="E52" s="18"/>
      <c r="F52" s="18"/>
      <c r="G52" s="18"/>
      <c r="H52" s="18"/>
      <c r="J52" s="7"/>
      <c r="K52" s="18"/>
      <c r="L52" s="7"/>
      <c r="M52" s="7"/>
      <c r="N52" s="7"/>
      <c r="O52" s="18"/>
    </row>
    <row r="53" spans="1:16" x14ac:dyDescent="0.25">
      <c r="A53" s="4"/>
      <c r="C53" s="7"/>
      <c r="E53" s="7"/>
      <c r="F53" s="7"/>
      <c r="G53" s="7"/>
      <c r="H53" s="7"/>
      <c r="J53" s="7"/>
      <c r="K53" s="7"/>
      <c r="L53" s="7"/>
      <c r="M53" s="7"/>
      <c r="N53" s="7"/>
      <c r="O53" s="7"/>
    </row>
    <row r="54" spans="1:16" x14ac:dyDescent="0.25">
      <c r="A54" s="4"/>
      <c r="B54" s="12"/>
      <c r="C54" s="7"/>
      <c r="E54" s="7"/>
      <c r="F54" s="7"/>
      <c r="G54" s="7"/>
      <c r="H54" s="7"/>
      <c r="J54" s="7"/>
      <c r="K54" s="7"/>
      <c r="L54" s="7"/>
      <c r="M54" s="7"/>
      <c r="N54" s="7"/>
      <c r="O54" s="7"/>
    </row>
    <row r="55" spans="1:16" x14ac:dyDescent="0.25">
      <c r="C55" s="7"/>
      <c r="E55" s="7"/>
      <c r="F55" s="7"/>
      <c r="G55" s="7"/>
      <c r="H55" s="7"/>
      <c r="J55" s="7"/>
      <c r="K55" s="7"/>
      <c r="L55" s="7"/>
      <c r="M55" s="7"/>
      <c r="N55" s="7"/>
      <c r="O55" s="7"/>
    </row>
    <row r="56" spans="1:16" x14ac:dyDescent="0.25">
      <c r="C56" s="7"/>
      <c r="E56" s="7"/>
      <c r="F56" s="7"/>
      <c r="G56" s="7"/>
      <c r="H56" s="7"/>
      <c r="J56" s="7"/>
      <c r="K56" s="7"/>
      <c r="L56" s="7"/>
      <c r="M56" s="7"/>
      <c r="N56" s="7"/>
      <c r="O56" s="7"/>
    </row>
    <row r="57" spans="1:16" x14ac:dyDescent="0.25">
      <c r="C57" s="7"/>
      <c r="E57" s="7"/>
      <c r="F57" s="7"/>
      <c r="G57" s="7"/>
      <c r="H57" s="7"/>
      <c r="J57" s="7"/>
      <c r="K57" s="7"/>
      <c r="L57" s="7"/>
      <c r="M57" s="7"/>
      <c r="N57" s="7"/>
      <c r="O57" s="7"/>
    </row>
    <row r="58" spans="1:16" x14ac:dyDescent="0.25">
      <c r="C58" s="7"/>
      <c r="E58" s="7"/>
      <c r="F58" s="7"/>
      <c r="G58" s="7"/>
      <c r="H58" s="7"/>
      <c r="J58" s="7"/>
      <c r="K58" s="7"/>
      <c r="L58" s="7"/>
      <c r="M58" s="7"/>
      <c r="N58" s="7"/>
      <c r="O58" s="7"/>
    </row>
    <row r="59" spans="1:16" x14ac:dyDescent="0.25">
      <c r="C59" s="7"/>
      <c r="E59" s="7"/>
      <c r="F59" s="7"/>
      <c r="G59" s="7"/>
      <c r="H59" s="7"/>
      <c r="J59" s="7"/>
      <c r="K59" s="7"/>
      <c r="L59" s="7"/>
      <c r="M59" s="7"/>
      <c r="N59" s="7"/>
      <c r="O59" s="7"/>
    </row>
    <row r="60" spans="1:16" x14ac:dyDescent="0.25">
      <c r="C60" s="7"/>
      <c r="E60" s="7"/>
      <c r="F60" s="7"/>
      <c r="G60" s="7"/>
      <c r="H60" s="7"/>
      <c r="J60" s="7"/>
      <c r="K60" s="7"/>
      <c r="L60" s="7"/>
      <c r="M60" s="7"/>
      <c r="N60" s="7"/>
      <c r="O60" s="7"/>
    </row>
    <row r="61" spans="1:16" x14ac:dyDescent="0.25">
      <c r="C61" s="7"/>
      <c r="E61" s="7"/>
      <c r="F61" s="7"/>
      <c r="G61" s="7"/>
      <c r="H61" s="7"/>
      <c r="J61" s="7"/>
      <c r="K61" s="7"/>
      <c r="L61" s="7"/>
      <c r="M61" s="7"/>
      <c r="N61" s="7"/>
      <c r="O61" s="7"/>
    </row>
    <row r="62" spans="1:16" x14ac:dyDescent="0.25">
      <c r="C62" s="7"/>
      <c r="E62" s="7"/>
      <c r="F62" s="7"/>
      <c r="G62" s="7"/>
      <c r="H62" s="7"/>
      <c r="J62" s="7"/>
      <c r="K62" s="7"/>
      <c r="L62" s="7"/>
      <c r="M62" s="7"/>
      <c r="N62" s="7"/>
      <c r="O62" s="7"/>
    </row>
    <row r="63" spans="1:16" x14ac:dyDescent="0.25">
      <c r="C63" s="7"/>
      <c r="E63" s="7"/>
      <c r="F63" s="7"/>
      <c r="G63" s="7"/>
      <c r="H63" s="7"/>
      <c r="J63" s="7"/>
      <c r="K63" s="7"/>
      <c r="L63" s="7"/>
      <c r="M63" s="7"/>
      <c r="N63" s="7"/>
      <c r="O63" s="7"/>
    </row>
    <row r="64" spans="1:16" x14ac:dyDescent="0.25">
      <c r="C64" s="7"/>
      <c r="E64" s="7"/>
      <c r="F64" s="7"/>
      <c r="G64" s="7"/>
      <c r="H64" s="7"/>
      <c r="J64" s="7"/>
      <c r="K64" s="7"/>
      <c r="L64" s="7"/>
      <c r="M64" s="7"/>
      <c r="N64" s="7"/>
      <c r="O64" s="7"/>
    </row>
    <row r="65" spans="3:15" x14ac:dyDescent="0.25">
      <c r="C65" s="7"/>
      <c r="E65" s="7"/>
      <c r="F65" s="7"/>
      <c r="G65" s="7"/>
      <c r="H65" s="7"/>
      <c r="J65" s="7"/>
      <c r="K65" s="7"/>
      <c r="L65" s="7"/>
      <c r="M65" s="7"/>
      <c r="N65" s="7"/>
      <c r="O65" s="7"/>
    </row>
    <row r="66" spans="3:15" x14ac:dyDescent="0.25">
      <c r="C66" s="7"/>
      <c r="E66" s="7"/>
      <c r="F66" s="7"/>
      <c r="G66" s="7"/>
      <c r="H66" s="7"/>
      <c r="J66" s="7"/>
      <c r="K66" s="7"/>
      <c r="L66" s="7"/>
      <c r="M66" s="7"/>
      <c r="N66" s="7"/>
      <c r="O66" s="7"/>
    </row>
    <row r="67" spans="3:15" x14ac:dyDescent="0.25">
      <c r="C67" s="7"/>
      <c r="E67" s="7"/>
      <c r="F67" s="7"/>
      <c r="G67" s="7"/>
      <c r="H67" s="7"/>
      <c r="J67" s="7"/>
      <c r="K67" s="7"/>
      <c r="L67" s="7"/>
      <c r="M67" s="7"/>
      <c r="N67" s="7"/>
      <c r="O67" s="7"/>
    </row>
    <row r="68" spans="3:15" x14ac:dyDescent="0.25">
      <c r="C68" s="7"/>
      <c r="E68" s="7"/>
      <c r="F68" s="7"/>
      <c r="G68" s="7"/>
      <c r="H68" s="7"/>
      <c r="J68" s="7"/>
      <c r="K68" s="7"/>
      <c r="L68" s="7"/>
      <c r="M68" s="7"/>
      <c r="N68" s="7"/>
      <c r="O68" s="7"/>
    </row>
    <row r="69" spans="3:15" x14ac:dyDescent="0.25">
      <c r="C69" s="7"/>
      <c r="E69" s="7"/>
      <c r="F69" s="7"/>
      <c r="G69" s="7"/>
      <c r="H69" s="7"/>
      <c r="J69" s="7"/>
      <c r="K69" s="7"/>
      <c r="L69" s="7"/>
      <c r="M69" s="7"/>
      <c r="N69" s="7"/>
      <c r="O69" s="7"/>
    </row>
    <row r="70" spans="3:15" x14ac:dyDescent="0.25">
      <c r="C70" s="7"/>
      <c r="E70" s="7"/>
      <c r="F70" s="7"/>
      <c r="G70" s="7"/>
      <c r="H70" s="7"/>
      <c r="J70" s="7"/>
      <c r="K70" s="7"/>
      <c r="L70" s="7"/>
      <c r="M70" s="7"/>
      <c r="N70" s="7"/>
      <c r="O70" s="7"/>
    </row>
    <row r="71" spans="3:15" x14ac:dyDescent="0.25">
      <c r="C71" s="7"/>
      <c r="E71" s="7"/>
      <c r="F71" s="7"/>
      <c r="G71" s="7"/>
      <c r="H71" s="7"/>
      <c r="J71" s="7"/>
      <c r="K71" s="7"/>
      <c r="L71" s="7"/>
      <c r="M71" s="7"/>
      <c r="N71" s="7"/>
      <c r="O71" s="7"/>
    </row>
    <row r="72" spans="3:15" x14ac:dyDescent="0.25">
      <c r="C72" s="7"/>
      <c r="E72" s="7"/>
      <c r="F72" s="7"/>
      <c r="G72" s="7"/>
      <c r="H72" s="7"/>
      <c r="J72" s="7"/>
      <c r="K72" s="7"/>
      <c r="L72" s="7"/>
      <c r="M72" s="7"/>
      <c r="N72" s="7"/>
      <c r="O72" s="7"/>
    </row>
    <row r="73" spans="3:15" x14ac:dyDescent="0.25">
      <c r="C73" s="7"/>
      <c r="E73" s="7"/>
      <c r="F73" s="7"/>
      <c r="G73" s="7"/>
      <c r="H73" s="7"/>
      <c r="J73" s="7"/>
      <c r="K73" s="7"/>
      <c r="L73" s="7"/>
      <c r="M73" s="7"/>
      <c r="N73" s="7"/>
      <c r="O73" s="7"/>
    </row>
    <row r="74" spans="3:15" x14ac:dyDescent="0.25">
      <c r="C74" s="7"/>
      <c r="E74" s="7"/>
      <c r="F74" s="7"/>
      <c r="G74" s="7"/>
      <c r="H74" s="7"/>
      <c r="J74" s="7"/>
      <c r="K74" s="7"/>
      <c r="L74" s="7"/>
      <c r="M74" s="7"/>
      <c r="N74" s="7"/>
      <c r="O74" s="7"/>
    </row>
    <row r="75" spans="3:15" x14ac:dyDescent="0.25">
      <c r="C75" s="7"/>
      <c r="E75" s="7"/>
      <c r="F75" s="7"/>
      <c r="G75" s="7"/>
      <c r="H75" s="7"/>
      <c r="J75" s="7"/>
      <c r="K75" s="7"/>
      <c r="L75" s="7"/>
      <c r="M75" s="7"/>
      <c r="N75" s="7"/>
      <c r="O75" s="7"/>
    </row>
    <row r="76" spans="3:15" x14ac:dyDescent="0.25">
      <c r="C76" s="7"/>
      <c r="E76" s="7"/>
      <c r="F76" s="7"/>
      <c r="G76" s="7"/>
      <c r="H76" s="7"/>
      <c r="J76" s="7"/>
      <c r="K76" s="7"/>
      <c r="L76" s="7"/>
      <c r="M76" s="7"/>
      <c r="N76" s="7"/>
      <c r="O76" s="7"/>
    </row>
    <row r="77" spans="3:15" x14ac:dyDescent="0.25">
      <c r="C77" s="7"/>
      <c r="E77" s="7"/>
      <c r="F77" s="7"/>
      <c r="G77" s="7"/>
      <c r="H77" s="7"/>
      <c r="J77" s="7"/>
      <c r="K77" s="7"/>
      <c r="L77" s="7"/>
      <c r="M77" s="7"/>
      <c r="N77" s="7"/>
      <c r="O77" s="7"/>
    </row>
    <row r="78" spans="3:15" x14ac:dyDescent="0.25">
      <c r="C78" s="7"/>
      <c r="E78" s="7"/>
      <c r="F78" s="7"/>
      <c r="G78" s="7"/>
      <c r="H78" s="7"/>
      <c r="J78" s="7"/>
      <c r="K78" s="7"/>
      <c r="L78" s="7"/>
      <c r="M78" s="7"/>
      <c r="N78" s="7"/>
      <c r="O78" s="7"/>
    </row>
    <row r="79" spans="3:15" x14ac:dyDescent="0.25">
      <c r="C79" s="7"/>
      <c r="E79" s="7"/>
      <c r="F79" s="7"/>
      <c r="G79" s="7"/>
      <c r="H79" s="7"/>
      <c r="J79" s="7"/>
      <c r="K79" s="7"/>
      <c r="L79" s="7"/>
      <c r="M79" s="7"/>
      <c r="N79" s="7"/>
      <c r="O79" s="7"/>
    </row>
    <row r="80" spans="3:15" x14ac:dyDescent="0.25">
      <c r="C80" s="7"/>
      <c r="E80" s="7"/>
      <c r="F80" s="7"/>
      <c r="G80" s="7"/>
      <c r="H80" s="7"/>
      <c r="J80" s="7"/>
      <c r="K80" s="7"/>
      <c r="L80" s="7"/>
      <c r="M80" s="7"/>
      <c r="N80" s="7"/>
      <c r="O80" s="7"/>
    </row>
    <row r="81" spans="3:15" x14ac:dyDescent="0.25">
      <c r="C81" s="7"/>
      <c r="E81" s="7"/>
      <c r="F81" s="7"/>
      <c r="G81" s="7"/>
      <c r="H81" s="7"/>
      <c r="J81" s="7"/>
      <c r="K81" s="7"/>
      <c r="L81" s="7"/>
      <c r="M81" s="7"/>
      <c r="N81" s="7"/>
      <c r="O81" s="7"/>
    </row>
    <row r="82" spans="3:15" x14ac:dyDescent="0.25">
      <c r="C82" s="7"/>
      <c r="E82" s="7"/>
      <c r="F82" s="7"/>
      <c r="G82" s="7"/>
      <c r="H82" s="7"/>
      <c r="J82" s="7"/>
      <c r="K82" s="7"/>
      <c r="L82" s="7"/>
      <c r="M82" s="7"/>
      <c r="N82" s="7"/>
      <c r="O82" s="7"/>
    </row>
    <row r="83" spans="3:15" x14ac:dyDescent="0.25">
      <c r="C83" s="7"/>
      <c r="E83" s="7"/>
      <c r="F83" s="7"/>
      <c r="G83" s="7"/>
      <c r="H83" s="7"/>
      <c r="J83" s="7"/>
      <c r="K83" s="7"/>
      <c r="L83" s="7"/>
      <c r="M83" s="7"/>
      <c r="N83" s="7"/>
      <c r="O83" s="7"/>
    </row>
    <row r="84" spans="3:15" x14ac:dyDescent="0.25">
      <c r="C84" s="7"/>
      <c r="E84" s="7"/>
      <c r="F84" s="7"/>
      <c r="G84" s="7"/>
      <c r="H84" s="7"/>
      <c r="J84" s="7"/>
      <c r="K84" s="7"/>
      <c r="L84" s="7"/>
      <c r="M84" s="7"/>
      <c r="N84" s="7"/>
      <c r="O84" s="7"/>
    </row>
    <row r="85" spans="3:15" x14ac:dyDescent="0.25">
      <c r="C85" s="7"/>
      <c r="E85" s="7"/>
      <c r="F85" s="7"/>
      <c r="G85" s="7"/>
      <c r="H85" s="7"/>
      <c r="J85" s="7"/>
      <c r="K85" s="7"/>
      <c r="L85" s="7"/>
      <c r="M85" s="7"/>
      <c r="N85" s="7"/>
      <c r="O85" s="7"/>
    </row>
    <row r="86" spans="3:15" x14ac:dyDescent="0.25">
      <c r="C86" s="7"/>
      <c r="E86" s="7"/>
      <c r="F86" s="7"/>
      <c r="G86" s="7"/>
      <c r="H86" s="7"/>
      <c r="J86" s="7"/>
      <c r="K86" s="7"/>
      <c r="L86" s="7"/>
      <c r="M86" s="7"/>
      <c r="N86" s="7"/>
      <c r="O86" s="7"/>
    </row>
    <row r="87" spans="3:15" x14ac:dyDescent="0.25">
      <c r="C87" s="7"/>
      <c r="E87" s="7"/>
      <c r="F87" s="7"/>
      <c r="G87" s="7"/>
      <c r="H87" s="7"/>
      <c r="J87" s="7"/>
      <c r="K87" s="7"/>
      <c r="L87" s="7"/>
      <c r="M87" s="7"/>
      <c r="N87" s="7"/>
      <c r="O87" s="7"/>
    </row>
    <row r="88" spans="3:15" x14ac:dyDescent="0.25">
      <c r="C88" s="7"/>
      <c r="E88" s="7"/>
      <c r="F88" s="7"/>
      <c r="G88" s="7"/>
      <c r="H88" s="7"/>
      <c r="J88" s="7"/>
      <c r="K88" s="7"/>
      <c r="L88" s="7"/>
      <c r="M88" s="7"/>
      <c r="N88" s="7"/>
      <c r="O88" s="7"/>
    </row>
    <row r="89" spans="3:15" x14ac:dyDescent="0.25">
      <c r="C89" s="7"/>
      <c r="E89" s="7"/>
      <c r="F89" s="7"/>
      <c r="G89" s="7"/>
      <c r="H89" s="7"/>
      <c r="J89" s="7"/>
      <c r="K89" s="7"/>
      <c r="L89" s="7"/>
      <c r="M89" s="7"/>
      <c r="N89" s="7"/>
      <c r="O89" s="7"/>
    </row>
    <row r="90" spans="3:15" x14ac:dyDescent="0.25">
      <c r="C90" s="7"/>
      <c r="E90" s="7"/>
      <c r="F90" s="7"/>
      <c r="G90" s="7"/>
      <c r="H90" s="7"/>
      <c r="J90" s="7"/>
      <c r="K90" s="7"/>
      <c r="L90" s="7"/>
      <c r="M90" s="7"/>
      <c r="N90" s="7"/>
      <c r="O90" s="7"/>
    </row>
    <row r="91" spans="3:15" x14ac:dyDescent="0.25">
      <c r="C91" s="7"/>
      <c r="E91" s="7"/>
      <c r="F91" s="7"/>
      <c r="G91" s="7"/>
      <c r="H91" s="7"/>
      <c r="J91" s="7"/>
      <c r="K91" s="7"/>
      <c r="L91" s="7"/>
      <c r="M91" s="7"/>
      <c r="N91" s="7"/>
      <c r="O91" s="7"/>
    </row>
    <row r="92" spans="3:15" x14ac:dyDescent="0.25">
      <c r="C92" s="7"/>
      <c r="E92" s="7"/>
      <c r="F92" s="7"/>
      <c r="G92" s="7"/>
      <c r="H92" s="7"/>
      <c r="J92" s="7"/>
      <c r="K92" s="7"/>
      <c r="L92" s="7"/>
      <c r="M92" s="7"/>
      <c r="N92" s="7"/>
      <c r="O92" s="7"/>
    </row>
    <row r="93" spans="3:15" x14ac:dyDescent="0.25">
      <c r="C93" s="7"/>
      <c r="E93" s="7"/>
      <c r="F93" s="7"/>
      <c r="G93" s="7"/>
      <c r="H93" s="7"/>
      <c r="J93" s="7"/>
      <c r="K93" s="7"/>
      <c r="L93" s="7"/>
      <c r="M93" s="7"/>
      <c r="N93" s="7"/>
      <c r="O93" s="7"/>
    </row>
    <row r="94" spans="3:15" x14ac:dyDescent="0.25">
      <c r="C94" s="7"/>
      <c r="E94" s="7"/>
      <c r="F94" s="7"/>
      <c r="G94" s="7"/>
      <c r="H94" s="7"/>
      <c r="J94" s="7"/>
      <c r="K94" s="7"/>
      <c r="L94" s="7"/>
      <c r="M94" s="7"/>
      <c r="N94" s="7"/>
      <c r="O94" s="7"/>
    </row>
    <row r="95" spans="3:15" x14ac:dyDescent="0.25">
      <c r="C95" s="7"/>
      <c r="E95" s="7"/>
      <c r="F95" s="7"/>
      <c r="G95" s="7"/>
      <c r="H95" s="7"/>
      <c r="J95" s="7"/>
      <c r="K95" s="7"/>
      <c r="L95" s="7"/>
      <c r="M95" s="7"/>
      <c r="N95" s="7"/>
      <c r="O95" s="7"/>
    </row>
    <row r="96" spans="3:15" x14ac:dyDescent="0.25">
      <c r="C96" s="7"/>
      <c r="E96" s="7"/>
      <c r="F96" s="7"/>
      <c r="G96" s="7"/>
      <c r="H96" s="7"/>
      <c r="J96" s="7"/>
      <c r="K96" s="7"/>
      <c r="L96" s="7"/>
      <c r="M96" s="7"/>
      <c r="N96" s="7"/>
      <c r="O96" s="7"/>
    </row>
    <row r="97" spans="3:15" x14ac:dyDescent="0.25">
      <c r="C97" s="7"/>
      <c r="E97" s="7"/>
      <c r="F97" s="7"/>
      <c r="G97" s="7"/>
      <c r="H97" s="7"/>
      <c r="J97" s="7"/>
      <c r="K97" s="7"/>
      <c r="L97" s="7"/>
      <c r="M97" s="7"/>
      <c r="N97" s="7"/>
      <c r="O97" s="7"/>
    </row>
    <row r="98" spans="3:15" x14ac:dyDescent="0.25">
      <c r="C98" s="7"/>
      <c r="E98" s="7"/>
      <c r="F98" s="7"/>
      <c r="G98" s="7"/>
      <c r="H98" s="7"/>
      <c r="J98" s="7"/>
      <c r="K98" s="7"/>
      <c r="L98" s="7"/>
      <c r="M98" s="7"/>
      <c r="N98" s="7"/>
      <c r="O98" s="7"/>
    </row>
    <row r="99" spans="3:15" x14ac:dyDescent="0.25">
      <c r="C99" s="7"/>
      <c r="E99" s="7"/>
      <c r="F99" s="7"/>
      <c r="G99" s="7"/>
      <c r="H99" s="7"/>
      <c r="J99" s="7"/>
      <c r="K99" s="7"/>
      <c r="L99" s="7"/>
      <c r="M99" s="7"/>
      <c r="N99" s="7"/>
      <c r="O99" s="7"/>
    </row>
    <row r="100" spans="3:15" x14ac:dyDescent="0.25">
      <c r="C100" s="7"/>
      <c r="E100" s="7"/>
      <c r="F100" s="7"/>
      <c r="G100" s="7"/>
      <c r="H100" s="7"/>
      <c r="J100" s="7"/>
      <c r="K100" s="7"/>
      <c r="L100" s="7"/>
      <c r="M100" s="7"/>
      <c r="N100" s="7"/>
      <c r="O100" s="7"/>
    </row>
    <row r="101" spans="3:15" x14ac:dyDescent="0.25">
      <c r="C101" s="7"/>
      <c r="E101" s="7"/>
      <c r="F101" s="7"/>
      <c r="G101" s="7"/>
      <c r="H101" s="7"/>
      <c r="J101" s="7"/>
      <c r="K101" s="7"/>
      <c r="L101" s="7"/>
      <c r="M101" s="7"/>
      <c r="N101" s="7"/>
      <c r="O101" s="7"/>
    </row>
    <row r="102" spans="3:15" x14ac:dyDescent="0.25">
      <c r="C102" s="7"/>
      <c r="E102" s="7"/>
      <c r="F102" s="7"/>
      <c r="G102" s="7"/>
      <c r="H102" s="7"/>
      <c r="J102" s="7"/>
      <c r="K102" s="7"/>
      <c r="L102" s="7"/>
      <c r="M102" s="7"/>
      <c r="N102" s="7"/>
      <c r="O102" s="7"/>
    </row>
    <row r="103" spans="3:15" x14ac:dyDescent="0.25">
      <c r="C103" s="7"/>
      <c r="E103" s="7"/>
      <c r="F103" s="7"/>
      <c r="G103" s="7"/>
      <c r="H103" s="7"/>
      <c r="J103" s="7"/>
      <c r="K103" s="7"/>
      <c r="L103" s="7"/>
      <c r="M103" s="7"/>
      <c r="N103" s="7"/>
      <c r="O103" s="7"/>
    </row>
    <row r="104" spans="3:15" x14ac:dyDescent="0.25">
      <c r="C104" s="7"/>
      <c r="E104" s="7"/>
      <c r="F104" s="7"/>
      <c r="G104" s="7"/>
      <c r="H104" s="7"/>
      <c r="J104" s="7"/>
      <c r="K104" s="7"/>
      <c r="L104" s="7"/>
      <c r="M104" s="7"/>
      <c r="N104" s="7"/>
      <c r="O104" s="7"/>
    </row>
    <row r="105" spans="3:15" x14ac:dyDescent="0.25">
      <c r="C105" s="7"/>
      <c r="E105" s="7"/>
      <c r="F105" s="7"/>
      <c r="G105" s="7"/>
      <c r="H105" s="7"/>
      <c r="J105" s="7"/>
      <c r="K105" s="7"/>
      <c r="L105" s="7"/>
      <c r="M105" s="7"/>
      <c r="N105" s="7"/>
      <c r="O105" s="7"/>
    </row>
    <row r="106" spans="3:15" x14ac:dyDescent="0.25">
      <c r="C106" s="7"/>
      <c r="E106" s="7"/>
      <c r="F106" s="7"/>
      <c r="G106" s="7"/>
      <c r="H106" s="7"/>
      <c r="J106" s="7"/>
      <c r="K106" s="7"/>
      <c r="L106" s="7"/>
      <c r="M106" s="7"/>
      <c r="N106" s="7"/>
      <c r="O106" s="7"/>
    </row>
    <row r="107" spans="3:15" x14ac:dyDescent="0.25">
      <c r="C107" s="7"/>
      <c r="E107" s="7"/>
      <c r="F107" s="7"/>
      <c r="G107" s="7"/>
      <c r="H107" s="7"/>
      <c r="J107" s="7"/>
      <c r="K107" s="7"/>
      <c r="L107" s="7"/>
      <c r="M107" s="7"/>
      <c r="N107" s="7"/>
      <c r="O107" s="7"/>
    </row>
    <row r="108" spans="3:15" x14ac:dyDescent="0.25">
      <c r="C108" s="7"/>
      <c r="E108" s="7"/>
      <c r="F108" s="7"/>
      <c r="G108" s="7"/>
      <c r="H108" s="7"/>
      <c r="J108" s="7"/>
      <c r="K108" s="7"/>
      <c r="L108" s="7"/>
      <c r="M108" s="7"/>
      <c r="N108" s="7"/>
      <c r="O108" s="7"/>
    </row>
    <row r="109" spans="3:15" x14ac:dyDescent="0.25">
      <c r="C109" s="7"/>
      <c r="E109" s="7"/>
      <c r="F109" s="7"/>
      <c r="G109" s="7"/>
      <c r="H109" s="7"/>
      <c r="J109" s="7"/>
      <c r="K109" s="7"/>
      <c r="L109" s="7"/>
      <c r="M109" s="7"/>
      <c r="N109" s="7"/>
      <c r="O109" s="7"/>
    </row>
    <row r="110" spans="3:15" x14ac:dyDescent="0.25">
      <c r="C110" s="7"/>
      <c r="E110" s="7"/>
      <c r="F110" s="7"/>
      <c r="G110" s="7"/>
      <c r="H110" s="7"/>
      <c r="J110" s="7"/>
      <c r="K110" s="7"/>
      <c r="L110" s="7"/>
      <c r="M110" s="7"/>
      <c r="N110" s="7"/>
      <c r="O110" s="7"/>
    </row>
    <row r="111" spans="3:15" x14ac:dyDescent="0.25">
      <c r="C111" s="7"/>
      <c r="E111" s="7"/>
      <c r="F111" s="7"/>
      <c r="G111" s="7"/>
      <c r="H111" s="7"/>
      <c r="J111" s="7"/>
      <c r="K111" s="7"/>
      <c r="L111" s="7"/>
      <c r="M111" s="7"/>
      <c r="N111" s="7"/>
      <c r="O111" s="7"/>
    </row>
    <row r="112" spans="3:15" x14ac:dyDescent="0.25">
      <c r="C112" s="7"/>
      <c r="E112" s="7"/>
      <c r="F112" s="7"/>
      <c r="G112" s="7"/>
      <c r="H112" s="7"/>
      <c r="J112" s="7"/>
      <c r="K112" s="7"/>
      <c r="L112" s="7"/>
      <c r="M112" s="7"/>
      <c r="N112" s="7"/>
      <c r="O112" s="7"/>
    </row>
    <row r="113" spans="3:15" x14ac:dyDescent="0.25">
      <c r="C113" s="7"/>
      <c r="E113" s="7"/>
      <c r="F113" s="7"/>
      <c r="G113" s="7"/>
      <c r="H113" s="7"/>
      <c r="J113" s="7"/>
      <c r="K113" s="7"/>
      <c r="L113" s="7"/>
      <c r="M113" s="7"/>
      <c r="N113" s="7"/>
      <c r="O113" s="7"/>
    </row>
    <row r="114" spans="3:15" x14ac:dyDescent="0.25">
      <c r="C114" s="7"/>
      <c r="E114" s="7"/>
      <c r="F114" s="7"/>
      <c r="G114" s="7"/>
      <c r="H114" s="7"/>
      <c r="J114" s="7"/>
      <c r="K114" s="7"/>
      <c r="L114" s="7"/>
      <c r="M114" s="7"/>
      <c r="N114" s="7"/>
      <c r="O114" s="7"/>
    </row>
    <row r="115" spans="3:15" x14ac:dyDescent="0.25">
      <c r="C115" s="7"/>
      <c r="E115" s="7"/>
      <c r="F115" s="7"/>
      <c r="G115" s="7"/>
      <c r="H115" s="7"/>
      <c r="J115" s="7"/>
      <c r="K115" s="7"/>
      <c r="L115" s="7"/>
      <c r="M115" s="7"/>
      <c r="N115" s="7"/>
      <c r="O115" s="7"/>
    </row>
    <row r="116" spans="3:15" x14ac:dyDescent="0.25">
      <c r="C116" s="7"/>
      <c r="E116" s="7"/>
      <c r="F116" s="7"/>
      <c r="G116" s="7"/>
      <c r="H116" s="7"/>
      <c r="J116" s="7"/>
      <c r="K116" s="7"/>
      <c r="L116" s="7"/>
      <c r="M116" s="7"/>
      <c r="N116" s="7"/>
      <c r="O116" s="7"/>
    </row>
    <row r="117" spans="3:15" x14ac:dyDescent="0.25">
      <c r="C117" s="7"/>
      <c r="E117" s="7"/>
      <c r="F117" s="7"/>
      <c r="G117" s="7"/>
      <c r="H117" s="7"/>
      <c r="J117" s="7"/>
      <c r="K117" s="7"/>
      <c r="L117" s="7"/>
      <c r="M117" s="7"/>
      <c r="N117" s="7"/>
      <c r="O117" s="7"/>
    </row>
    <row r="118" spans="3:15" x14ac:dyDescent="0.25">
      <c r="C118" s="7"/>
      <c r="E118" s="7"/>
      <c r="F118" s="7"/>
      <c r="G118" s="7"/>
      <c r="H118" s="7"/>
      <c r="J118" s="7"/>
      <c r="K118" s="7"/>
      <c r="L118" s="7"/>
      <c r="M118" s="7"/>
      <c r="N118" s="7"/>
      <c r="O118" s="7"/>
    </row>
    <row r="119" spans="3:15" x14ac:dyDescent="0.25">
      <c r="C119" s="7"/>
      <c r="E119" s="7"/>
      <c r="F119" s="7"/>
      <c r="G119" s="7"/>
      <c r="H119" s="7"/>
      <c r="J119" s="7"/>
      <c r="K119" s="7"/>
      <c r="L119" s="7"/>
      <c r="M119" s="7"/>
      <c r="N119" s="7"/>
      <c r="O119" s="7"/>
    </row>
    <row r="120" spans="3:15" x14ac:dyDescent="0.25">
      <c r="C120" s="7"/>
      <c r="E120" s="7"/>
      <c r="F120" s="7"/>
      <c r="G120" s="7"/>
      <c r="H120" s="7"/>
      <c r="J120" s="7"/>
      <c r="K120" s="7"/>
      <c r="L120" s="7"/>
      <c r="M120" s="7"/>
      <c r="N120" s="7"/>
      <c r="O120" s="7"/>
    </row>
    <row r="121" spans="3:15" x14ac:dyDescent="0.25">
      <c r="C121" s="7"/>
      <c r="E121" s="7"/>
      <c r="F121" s="7"/>
      <c r="G121" s="7"/>
      <c r="H121" s="7"/>
      <c r="J121" s="7"/>
      <c r="K121" s="7"/>
      <c r="L121" s="7"/>
      <c r="M121" s="7"/>
      <c r="N121" s="7"/>
      <c r="O121" s="7"/>
    </row>
    <row r="122" spans="3:15" x14ac:dyDescent="0.25">
      <c r="C122" s="7"/>
      <c r="E122" s="7"/>
      <c r="F122" s="7"/>
      <c r="G122" s="7"/>
      <c r="H122" s="7"/>
      <c r="J122" s="7"/>
      <c r="K122" s="7"/>
      <c r="L122" s="7"/>
      <c r="M122" s="7"/>
      <c r="N122" s="7"/>
      <c r="O122" s="7"/>
    </row>
    <row r="123" spans="3:15" x14ac:dyDescent="0.25">
      <c r="C123" s="7"/>
      <c r="E123" s="7"/>
      <c r="F123" s="7"/>
      <c r="G123" s="7"/>
      <c r="H123" s="7"/>
      <c r="J123" s="7"/>
      <c r="K123" s="7"/>
      <c r="L123" s="7"/>
      <c r="M123" s="7"/>
      <c r="N123" s="7"/>
      <c r="O123" s="7"/>
    </row>
    <row r="124" spans="3:15" x14ac:dyDescent="0.25">
      <c r="C124" s="7"/>
      <c r="E124" s="7"/>
      <c r="F124" s="7"/>
      <c r="G124" s="7"/>
      <c r="H124" s="7"/>
      <c r="J124" s="7"/>
      <c r="K124" s="7"/>
      <c r="L124" s="7"/>
      <c r="M124" s="7"/>
      <c r="N124" s="7"/>
      <c r="O124" s="7"/>
    </row>
    <row r="125" spans="3:15" x14ac:dyDescent="0.25">
      <c r="C125" s="7"/>
      <c r="E125" s="7"/>
      <c r="F125" s="7"/>
      <c r="G125" s="7"/>
      <c r="H125" s="7"/>
      <c r="J125" s="7"/>
      <c r="K125" s="7"/>
      <c r="L125" s="7"/>
      <c r="M125" s="7"/>
      <c r="N125" s="7"/>
      <c r="O125" s="7"/>
    </row>
    <row r="126" spans="3:15" x14ac:dyDescent="0.25">
      <c r="C126" s="7"/>
      <c r="E126" s="7"/>
      <c r="F126" s="7"/>
      <c r="G126" s="7"/>
      <c r="H126" s="7"/>
      <c r="J126" s="7"/>
      <c r="K126" s="7"/>
      <c r="L126" s="7"/>
      <c r="M126" s="7"/>
      <c r="N126" s="7"/>
      <c r="O126" s="7"/>
    </row>
    <row r="127" spans="3:15" x14ac:dyDescent="0.25">
      <c r="C127" s="7"/>
      <c r="E127" s="7"/>
      <c r="F127" s="7"/>
      <c r="G127" s="7"/>
      <c r="H127" s="7"/>
      <c r="J127" s="7"/>
      <c r="K127" s="7"/>
      <c r="L127" s="7"/>
      <c r="M127" s="7"/>
      <c r="N127" s="7"/>
      <c r="O127" s="7"/>
    </row>
    <row r="128" spans="3:15" x14ac:dyDescent="0.25">
      <c r="C128" s="7"/>
      <c r="E128" s="7"/>
      <c r="F128" s="7"/>
      <c r="G128" s="7"/>
      <c r="H128" s="7"/>
      <c r="J128" s="7"/>
      <c r="K128" s="7"/>
      <c r="L128" s="7"/>
      <c r="M128" s="7"/>
      <c r="N128" s="7"/>
      <c r="O128" s="7"/>
    </row>
    <row r="129" spans="3:15" x14ac:dyDescent="0.25">
      <c r="C129" s="7"/>
      <c r="E129" s="7"/>
      <c r="F129" s="7"/>
      <c r="G129" s="7"/>
      <c r="H129" s="7"/>
      <c r="J129" s="7"/>
      <c r="K129" s="7"/>
      <c r="L129" s="7"/>
      <c r="M129" s="7"/>
      <c r="N129" s="7"/>
      <c r="O129" s="7"/>
    </row>
    <row r="130" spans="3:15" x14ac:dyDescent="0.25">
      <c r="C130" s="7"/>
      <c r="E130" s="7"/>
      <c r="F130" s="7"/>
      <c r="G130" s="7"/>
      <c r="H130" s="7"/>
      <c r="J130" s="7"/>
      <c r="K130" s="7"/>
      <c r="L130" s="7"/>
      <c r="M130" s="7"/>
      <c r="N130" s="7"/>
      <c r="O130" s="7"/>
    </row>
    <row r="131" spans="3:15" x14ac:dyDescent="0.25">
      <c r="C131" s="7"/>
      <c r="E131" s="7"/>
      <c r="F131" s="7"/>
      <c r="G131" s="7"/>
      <c r="H131" s="7"/>
      <c r="J131" s="7"/>
      <c r="K131" s="7"/>
      <c r="L131" s="7"/>
      <c r="M131" s="7"/>
      <c r="N131" s="7"/>
      <c r="O131" s="7"/>
    </row>
    <row r="132" spans="3:15" x14ac:dyDescent="0.25">
      <c r="C132" s="7"/>
      <c r="E132" s="7"/>
      <c r="F132" s="7"/>
      <c r="G132" s="7"/>
      <c r="H132" s="7"/>
      <c r="J132" s="7"/>
      <c r="K132" s="7"/>
      <c r="L132" s="7"/>
      <c r="M132" s="7"/>
      <c r="N132" s="7"/>
      <c r="O132" s="7"/>
    </row>
    <row r="133" spans="3:15" x14ac:dyDescent="0.25">
      <c r="C133" s="7"/>
      <c r="E133" s="7"/>
      <c r="F133" s="7"/>
      <c r="G133" s="7"/>
      <c r="H133" s="7"/>
      <c r="J133" s="7"/>
      <c r="K133" s="7"/>
      <c r="L133" s="7"/>
      <c r="M133" s="7"/>
      <c r="N133" s="7"/>
      <c r="O133" s="7"/>
    </row>
    <row r="134" spans="3:15" x14ac:dyDescent="0.25">
      <c r="C134" s="7"/>
      <c r="E134" s="7"/>
      <c r="F134" s="7"/>
      <c r="G134" s="7"/>
      <c r="H134" s="7"/>
      <c r="J134" s="7"/>
      <c r="K134" s="7"/>
      <c r="L134" s="7"/>
      <c r="M134" s="7"/>
      <c r="N134" s="7"/>
      <c r="O134" s="7"/>
    </row>
    <row r="135" spans="3:15" x14ac:dyDescent="0.25">
      <c r="C135" s="7"/>
      <c r="E135" s="7"/>
      <c r="F135" s="7"/>
      <c r="G135" s="7"/>
      <c r="H135" s="7"/>
      <c r="J135" s="7"/>
      <c r="K135" s="7"/>
      <c r="L135" s="7"/>
      <c r="M135" s="7"/>
      <c r="N135" s="7"/>
      <c r="O135" s="7"/>
    </row>
    <row r="136" spans="3:15" x14ac:dyDescent="0.25">
      <c r="C136" s="7"/>
      <c r="E136" s="7"/>
      <c r="F136" s="7"/>
      <c r="G136" s="7"/>
      <c r="H136" s="7"/>
      <c r="J136" s="7"/>
      <c r="K136" s="7"/>
      <c r="L136" s="7"/>
      <c r="M136" s="7"/>
      <c r="N136" s="7"/>
      <c r="O136" s="7"/>
    </row>
    <row r="137" spans="3:15" x14ac:dyDescent="0.25">
      <c r="C137" s="7"/>
      <c r="E137" s="7"/>
      <c r="F137" s="7"/>
      <c r="G137" s="7"/>
      <c r="H137" s="7"/>
      <c r="J137" s="7"/>
      <c r="K137" s="7"/>
      <c r="L137" s="7"/>
      <c r="M137" s="7"/>
      <c r="N137" s="7"/>
      <c r="O137" s="7"/>
    </row>
    <row r="138" spans="3:15" x14ac:dyDescent="0.25">
      <c r="C138" s="7"/>
      <c r="E138" s="7"/>
      <c r="F138" s="7"/>
      <c r="G138" s="7"/>
      <c r="H138" s="7"/>
      <c r="J138" s="7"/>
      <c r="K138" s="7"/>
      <c r="L138" s="7"/>
      <c r="M138" s="7"/>
      <c r="N138" s="7"/>
      <c r="O138" s="7"/>
    </row>
    <row r="139" spans="3:15" x14ac:dyDescent="0.25">
      <c r="C139" s="7"/>
      <c r="E139" s="7"/>
      <c r="F139" s="7"/>
      <c r="G139" s="7"/>
      <c r="H139" s="7"/>
      <c r="J139" s="7"/>
      <c r="K139" s="7"/>
      <c r="L139" s="7"/>
      <c r="M139" s="7"/>
      <c r="N139" s="7"/>
      <c r="O139" s="7"/>
    </row>
    <row r="140" spans="3:15" x14ac:dyDescent="0.25">
      <c r="C140" s="7"/>
      <c r="E140" s="7"/>
      <c r="F140" s="7"/>
      <c r="G140" s="7"/>
      <c r="H140" s="7"/>
      <c r="J140" s="7"/>
      <c r="K140" s="7"/>
      <c r="L140" s="7"/>
      <c r="M140" s="7"/>
      <c r="N140" s="7"/>
      <c r="O140" s="7"/>
    </row>
    <row r="141" spans="3:15" x14ac:dyDescent="0.25">
      <c r="C141" s="7"/>
      <c r="E141" s="7"/>
      <c r="F141" s="7"/>
      <c r="G141" s="7"/>
      <c r="H141" s="7"/>
      <c r="J141" s="7"/>
      <c r="K141" s="7"/>
      <c r="L141" s="7"/>
      <c r="M141" s="7"/>
      <c r="N141" s="7"/>
      <c r="O141" s="7"/>
    </row>
    <row r="142" spans="3:15" x14ac:dyDescent="0.25">
      <c r="C142" s="7"/>
      <c r="E142" s="7"/>
      <c r="F142" s="7"/>
      <c r="G142" s="7"/>
      <c r="H142" s="7"/>
      <c r="J142" s="7"/>
      <c r="K142" s="7"/>
      <c r="L142" s="7"/>
      <c r="M142" s="7"/>
      <c r="N142" s="7"/>
      <c r="O142" s="7"/>
    </row>
    <row r="143" spans="3:15" x14ac:dyDescent="0.25">
      <c r="C143" s="7"/>
      <c r="E143" s="7"/>
      <c r="F143" s="7"/>
      <c r="G143" s="7"/>
      <c r="H143" s="7"/>
      <c r="J143" s="7"/>
      <c r="K143" s="7"/>
      <c r="L143" s="7"/>
      <c r="M143" s="7"/>
      <c r="N143" s="7"/>
      <c r="O143" s="7"/>
    </row>
    <row r="144" spans="3:15" x14ac:dyDescent="0.25">
      <c r="C144" s="7"/>
      <c r="E144" s="7"/>
      <c r="F144" s="7"/>
      <c r="G144" s="7"/>
      <c r="H144" s="7"/>
      <c r="J144" s="7"/>
      <c r="K144" s="7"/>
      <c r="L144" s="7"/>
      <c r="M144" s="7"/>
      <c r="N144" s="7"/>
      <c r="O144" s="7"/>
    </row>
    <row r="145" spans="3:15" x14ac:dyDescent="0.25">
      <c r="C145" s="7"/>
      <c r="E145" s="7"/>
      <c r="F145" s="7"/>
      <c r="G145" s="7"/>
      <c r="H145" s="7"/>
      <c r="J145" s="7"/>
      <c r="K145" s="7"/>
      <c r="L145" s="7"/>
      <c r="M145" s="7"/>
      <c r="N145" s="7"/>
      <c r="O145" s="7"/>
    </row>
    <row r="146" spans="3:15" x14ac:dyDescent="0.25">
      <c r="C146" s="7"/>
      <c r="E146" s="7"/>
      <c r="F146" s="7"/>
      <c r="G146" s="7"/>
      <c r="H146" s="7"/>
      <c r="J146" s="7"/>
      <c r="K146" s="7"/>
      <c r="L146" s="7"/>
      <c r="M146" s="7"/>
      <c r="N146" s="7"/>
      <c r="O146" s="7"/>
    </row>
    <row r="147" spans="3:15" x14ac:dyDescent="0.25">
      <c r="C147" s="7"/>
      <c r="E147" s="7"/>
      <c r="F147" s="7"/>
      <c r="G147" s="7"/>
      <c r="H147" s="7"/>
      <c r="J147" s="7"/>
      <c r="K147" s="7"/>
      <c r="L147" s="7"/>
      <c r="M147" s="7"/>
      <c r="N147" s="7"/>
      <c r="O147" s="7"/>
    </row>
    <row r="148" spans="3:15" x14ac:dyDescent="0.25">
      <c r="C148" s="7"/>
      <c r="E148" s="7"/>
      <c r="F148" s="7"/>
      <c r="G148" s="7"/>
      <c r="H148" s="7"/>
      <c r="J148" s="7"/>
      <c r="K148" s="7"/>
      <c r="L148" s="7"/>
      <c r="M148" s="7"/>
      <c r="N148" s="7"/>
      <c r="O148" s="7"/>
    </row>
    <row r="149" spans="3:15" x14ac:dyDescent="0.25">
      <c r="C149" s="7"/>
      <c r="E149" s="7"/>
      <c r="F149" s="7"/>
      <c r="G149" s="7"/>
      <c r="H149" s="7"/>
      <c r="J149" s="7"/>
      <c r="K149" s="7"/>
      <c r="L149" s="7"/>
      <c r="M149" s="7"/>
      <c r="N149" s="7"/>
      <c r="O149" s="7"/>
    </row>
    <row r="150" spans="3:15" x14ac:dyDescent="0.25">
      <c r="C150" s="7"/>
      <c r="E150" s="7"/>
      <c r="F150" s="7"/>
      <c r="G150" s="7"/>
      <c r="H150" s="7"/>
      <c r="J150" s="7"/>
      <c r="K150" s="7"/>
      <c r="L150" s="7"/>
      <c r="M150" s="7"/>
      <c r="N150" s="7"/>
      <c r="O150" s="7"/>
    </row>
    <row r="151" spans="3:15" x14ac:dyDescent="0.25">
      <c r="C151" s="7"/>
      <c r="E151" s="7"/>
      <c r="F151" s="7"/>
      <c r="G151" s="7"/>
      <c r="H151" s="7"/>
      <c r="J151" s="7"/>
      <c r="K151" s="7"/>
      <c r="L151" s="7"/>
      <c r="M151" s="7"/>
      <c r="N151" s="7"/>
      <c r="O151" s="7"/>
    </row>
    <row r="152" spans="3:15" x14ac:dyDescent="0.25">
      <c r="C152" s="7"/>
      <c r="E152" s="7"/>
      <c r="F152" s="7"/>
      <c r="G152" s="7"/>
      <c r="H152" s="7"/>
      <c r="J152" s="7"/>
      <c r="K152" s="7"/>
      <c r="L152" s="7"/>
      <c r="M152" s="7"/>
      <c r="N152" s="7"/>
      <c r="O152" s="7"/>
    </row>
    <row r="153" spans="3:15" x14ac:dyDescent="0.25">
      <c r="C153" s="7"/>
      <c r="E153" s="7"/>
      <c r="F153" s="7"/>
      <c r="G153" s="7"/>
      <c r="H153" s="7"/>
      <c r="J153" s="7"/>
      <c r="K153" s="7"/>
      <c r="L153" s="7"/>
      <c r="M153" s="7"/>
      <c r="N153" s="7"/>
      <c r="O153" s="7"/>
    </row>
    <row r="154" spans="3:15" x14ac:dyDescent="0.25">
      <c r="C154" s="7"/>
      <c r="E154" s="7"/>
      <c r="F154" s="7"/>
      <c r="G154" s="7"/>
      <c r="H154" s="7"/>
      <c r="J154" s="7"/>
      <c r="K154" s="7"/>
      <c r="L154" s="7"/>
      <c r="M154" s="7"/>
      <c r="N154" s="7"/>
      <c r="O154" s="7"/>
    </row>
    <row r="155" spans="3:15" x14ac:dyDescent="0.25">
      <c r="C155" s="7"/>
      <c r="E155" s="7"/>
      <c r="F155" s="7"/>
      <c r="G155" s="7"/>
      <c r="H155" s="7"/>
      <c r="J155" s="7"/>
      <c r="K155" s="7"/>
      <c r="L155" s="7"/>
      <c r="M155" s="7"/>
      <c r="N155" s="7"/>
      <c r="O155" s="7"/>
    </row>
    <row r="156" spans="3:15" x14ac:dyDescent="0.25">
      <c r="C156" s="7"/>
      <c r="E156" s="7"/>
      <c r="F156" s="7"/>
      <c r="G156" s="7"/>
      <c r="H156" s="7"/>
      <c r="J156" s="7"/>
      <c r="K156" s="7"/>
      <c r="L156" s="7"/>
      <c r="M156" s="7"/>
      <c r="N156" s="7"/>
      <c r="O156" s="7"/>
    </row>
    <row r="157" spans="3:15" x14ac:dyDescent="0.25">
      <c r="C157" s="7"/>
      <c r="E157" s="7"/>
      <c r="F157" s="7"/>
      <c r="G157" s="7"/>
      <c r="H157" s="7"/>
      <c r="J157" s="7"/>
      <c r="K157" s="7"/>
      <c r="L157" s="7"/>
      <c r="M157" s="7"/>
      <c r="N157" s="7"/>
      <c r="O157" s="7"/>
    </row>
    <row r="158" spans="3:15" x14ac:dyDescent="0.25">
      <c r="C158" s="7"/>
      <c r="E158" s="7"/>
      <c r="F158" s="7"/>
      <c r="G158" s="7"/>
      <c r="H158" s="7"/>
      <c r="J158" s="7"/>
      <c r="K158" s="7"/>
      <c r="L158" s="7"/>
      <c r="M158" s="7"/>
      <c r="N158" s="7"/>
      <c r="O158" s="7"/>
    </row>
    <row r="159" spans="3:15" x14ac:dyDescent="0.25">
      <c r="C159" s="7"/>
      <c r="E159" s="7"/>
      <c r="F159" s="7"/>
      <c r="G159" s="7"/>
      <c r="H159" s="7"/>
      <c r="J159" s="7"/>
      <c r="K159" s="7"/>
      <c r="L159" s="7"/>
      <c r="M159" s="7"/>
      <c r="N159" s="7"/>
      <c r="O159" s="7"/>
    </row>
    <row r="160" spans="3:15" x14ac:dyDescent="0.25">
      <c r="C160" s="7"/>
      <c r="E160" s="7"/>
      <c r="F160" s="7"/>
      <c r="G160" s="7"/>
      <c r="H160" s="7"/>
      <c r="J160" s="7"/>
      <c r="K160" s="7"/>
      <c r="L160" s="7"/>
      <c r="M160" s="7"/>
      <c r="N160" s="7"/>
      <c r="O160" s="7"/>
    </row>
    <row r="161" spans="3:15" x14ac:dyDescent="0.25">
      <c r="C161" s="7"/>
      <c r="E161" s="7"/>
      <c r="F161" s="7"/>
      <c r="G161" s="7"/>
      <c r="H161" s="7"/>
      <c r="J161" s="7"/>
      <c r="K161" s="7"/>
      <c r="L161" s="7"/>
      <c r="M161" s="7"/>
      <c r="N161" s="7"/>
      <c r="O161" s="7"/>
    </row>
    <row r="162" spans="3:15" x14ac:dyDescent="0.25">
      <c r="C162" s="7"/>
      <c r="E162" s="7"/>
      <c r="F162" s="7"/>
      <c r="G162" s="7"/>
      <c r="H162" s="7"/>
      <c r="J162" s="7"/>
      <c r="K162" s="7"/>
      <c r="L162" s="7"/>
      <c r="M162" s="7"/>
      <c r="N162" s="7"/>
      <c r="O162" s="7"/>
    </row>
    <row r="163" spans="3:15" x14ac:dyDescent="0.25">
      <c r="C163" s="7"/>
      <c r="E163" s="7"/>
      <c r="F163" s="7"/>
      <c r="G163" s="7"/>
      <c r="H163" s="7"/>
      <c r="J163" s="7"/>
      <c r="K163" s="7"/>
      <c r="L163" s="7"/>
      <c r="M163" s="7"/>
      <c r="N163" s="7"/>
      <c r="O163" s="7"/>
    </row>
    <row r="164" spans="3:15" x14ac:dyDescent="0.25">
      <c r="C164" s="7"/>
      <c r="E164" s="7"/>
      <c r="F164" s="7"/>
      <c r="G164" s="7"/>
      <c r="H164" s="7"/>
      <c r="J164" s="7"/>
      <c r="K164" s="7"/>
      <c r="L164" s="7"/>
      <c r="M164" s="7"/>
      <c r="N164" s="7"/>
      <c r="O164" s="7"/>
    </row>
    <row r="165" spans="3:15" x14ac:dyDescent="0.25">
      <c r="C165" s="7"/>
      <c r="E165" s="7"/>
      <c r="F165" s="7"/>
      <c r="G165" s="7"/>
      <c r="H165" s="7"/>
      <c r="J165" s="7"/>
      <c r="K165" s="7"/>
      <c r="L165" s="7"/>
      <c r="M165" s="7"/>
      <c r="N165" s="7"/>
      <c r="O165" s="7"/>
    </row>
    <row r="166" spans="3:15" x14ac:dyDescent="0.25">
      <c r="C166" s="7"/>
      <c r="E166" s="7"/>
      <c r="F166" s="7"/>
      <c r="G166" s="7"/>
      <c r="H166" s="7"/>
      <c r="J166" s="7"/>
      <c r="K166" s="7"/>
      <c r="L166" s="7"/>
      <c r="M166" s="7"/>
      <c r="N166" s="7"/>
      <c r="O166" s="7"/>
    </row>
    <row r="167" spans="3:15" x14ac:dyDescent="0.25">
      <c r="C167" s="7"/>
      <c r="E167" s="7"/>
      <c r="F167" s="7"/>
      <c r="G167" s="7"/>
      <c r="H167" s="7"/>
      <c r="J167" s="7"/>
      <c r="K167" s="7"/>
      <c r="L167" s="7"/>
      <c r="M167" s="7"/>
      <c r="N167" s="7"/>
      <c r="O167" s="7"/>
    </row>
    <row r="168" spans="3:15" x14ac:dyDescent="0.25">
      <c r="C168" s="7"/>
      <c r="E168" s="7"/>
      <c r="F168" s="7"/>
      <c r="G168" s="7"/>
      <c r="H168" s="7"/>
      <c r="J168" s="7"/>
      <c r="K168" s="7"/>
      <c r="L168" s="7"/>
      <c r="M168" s="7"/>
      <c r="N168" s="7"/>
      <c r="O168" s="7"/>
    </row>
    <row r="169" spans="3:15" x14ac:dyDescent="0.25">
      <c r="C169" s="7"/>
      <c r="E169" s="7"/>
      <c r="F169" s="7"/>
      <c r="G169" s="7"/>
      <c r="H169" s="7"/>
      <c r="J169" s="7"/>
      <c r="K169" s="7"/>
      <c r="L169" s="7"/>
      <c r="M169" s="7"/>
      <c r="N169" s="7"/>
      <c r="O169" s="7"/>
    </row>
    <row r="170" spans="3:15" x14ac:dyDescent="0.25">
      <c r="C170" s="7"/>
      <c r="E170" s="7"/>
      <c r="F170" s="7"/>
      <c r="G170" s="7"/>
      <c r="H170" s="7"/>
      <c r="J170" s="7"/>
      <c r="K170" s="7"/>
      <c r="L170" s="7"/>
      <c r="M170" s="7"/>
      <c r="N170" s="7"/>
      <c r="O170" s="7"/>
    </row>
    <row r="171" spans="3:15" x14ac:dyDescent="0.25">
      <c r="C171" s="7"/>
      <c r="E171" s="7"/>
      <c r="F171" s="7"/>
      <c r="G171" s="7"/>
      <c r="H171" s="7"/>
      <c r="J171" s="7"/>
      <c r="K171" s="7"/>
      <c r="L171" s="7"/>
      <c r="M171" s="7"/>
      <c r="N171" s="7"/>
      <c r="O171" s="7"/>
    </row>
    <row r="172" spans="3:15" x14ac:dyDescent="0.25">
      <c r="C172" s="7"/>
      <c r="E172" s="7"/>
      <c r="F172" s="7"/>
      <c r="G172" s="7"/>
      <c r="H172" s="7"/>
      <c r="J172" s="7"/>
      <c r="K172" s="7"/>
      <c r="L172" s="7"/>
      <c r="M172" s="7"/>
      <c r="N172" s="7"/>
      <c r="O172" s="7"/>
    </row>
    <row r="173" spans="3:15" x14ac:dyDescent="0.25">
      <c r="C173" s="7"/>
      <c r="E173" s="7"/>
      <c r="F173" s="7"/>
      <c r="G173" s="7"/>
      <c r="H173" s="7"/>
      <c r="J173" s="7"/>
      <c r="K173" s="7"/>
      <c r="L173" s="7"/>
      <c r="M173" s="7"/>
      <c r="N173" s="7"/>
      <c r="O173" s="7"/>
    </row>
    <row r="174" spans="3:15" x14ac:dyDescent="0.25">
      <c r="C174" s="7"/>
      <c r="E174" s="7"/>
      <c r="F174" s="7"/>
      <c r="G174" s="7"/>
      <c r="H174" s="7"/>
      <c r="J174" s="7"/>
      <c r="K174" s="7"/>
      <c r="L174" s="7"/>
      <c r="M174" s="7"/>
      <c r="N174" s="7"/>
      <c r="O174" s="7"/>
    </row>
    <row r="175" spans="3:15" x14ac:dyDescent="0.25">
      <c r="C175" s="7"/>
      <c r="E175" s="7"/>
      <c r="F175" s="7"/>
      <c r="G175" s="7"/>
      <c r="H175" s="7"/>
      <c r="J175" s="7"/>
      <c r="K175" s="7"/>
      <c r="L175" s="7"/>
      <c r="M175" s="7"/>
      <c r="N175" s="7"/>
      <c r="O175" s="7"/>
    </row>
    <row r="176" spans="3:15" x14ac:dyDescent="0.25">
      <c r="C176" s="7"/>
      <c r="E176" s="7"/>
      <c r="F176" s="7"/>
      <c r="G176" s="7"/>
      <c r="H176" s="7"/>
      <c r="J176" s="7"/>
      <c r="K176" s="7"/>
      <c r="L176" s="7"/>
      <c r="M176" s="7"/>
      <c r="N176" s="7"/>
      <c r="O176" s="7"/>
    </row>
    <row r="177" spans="3:15" x14ac:dyDescent="0.25">
      <c r="C177" s="7"/>
      <c r="E177" s="7"/>
      <c r="F177" s="7"/>
      <c r="G177" s="7"/>
      <c r="H177" s="7"/>
      <c r="J177" s="7"/>
      <c r="K177" s="7"/>
      <c r="L177" s="7"/>
      <c r="M177" s="7"/>
      <c r="N177" s="7"/>
      <c r="O177" s="7"/>
    </row>
    <row r="178" spans="3:15" x14ac:dyDescent="0.25">
      <c r="C178" s="7"/>
      <c r="E178" s="7"/>
      <c r="F178" s="7"/>
      <c r="G178" s="7"/>
      <c r="H178" s="7"/>
      <c r="J178" s="7"/>
      <c r="K178" s="7"/>
      <c r="L178" s="7"/>
      <c r="M178" s="7"/>
      <c r="N178" s="7"/>
      <c r="O178" s="7"/>
    </row>
    <row r="179" spans="3:15" x14ac:dyDescent="0.25">
      <c r="C179" s="7"/>
      <c r="E179" s="7"/>
      <c r="F179" s="7"/>
      <c r="G179" s="7"/>
      <c r="H179" s="7"/>
      <c r="J179" s="7"/>
      <c r="K179" s="7"/>
      <c r="L179" s="7"/>
      <c r="M179" s="7"/>
      <c r="N179" s="7"/>
      <c r="O179" s="7"/>
    </row>
    <row r="180" spans="3:15" x14ac:dyDescent="0.25">
      <c r="C180" s="7"/>
      <c r="E180" s="7"/>
      <c r="F180" s="7"/>
      <c r="G180" s="7"/>
      <c r="H180" s="7"/>
      <c r="J180" s="7"/>
      <c r="K180" s="7"/>
      <c r="L180" s="7"/>
      <c r="M180" s="7"/>
      <c r="N180" s="7"/>
      <c r="O180" s="7"/>
    </row>
    <row r="181" spans="3:15" x14ac:dyDescent="0.25">
      <c r="C181" s="7"/>
      <c r="E181" s="7"/>
      <c r="F181" s="7"/>
      <c r="G181" s="7"/>
      <c r="H181" s="7"/>
      <c r="J181" s="7"/>
      <c r="K181" s="7"/>
      <c r="L181" s="7"/>
      <c r="M181" s="7"/>
      <c r="N181" s="7"/>
      <c r="O181" s="7"/>
    </row>
    <row r="182" spans="3:15" x14ac:dyDescent="0.25">
      <c r="C182" s="7"/>
      <c r="E182" s="7"/>
      <c r="F182" s="7"/>
      <c r="G182" s="7"/>
      <c r="H182" s="7"/>
      <c r="J182" s="7"/>
      <c r="K182" s="7"/>
      <c r="L182" s="7"/>
      <c r="M182" s="7"/>
      <c r="N182" s="7"/>
      <c r="O182" s="7"/>
    </row>
    <row r="183" spans="3:15" x14ac:dyDescent="0.25">
      <c r="C183" s="7"/>
      <c r="E183" s="7"/>
      <c r="F183" s="7"/>
      <c r="G183" s="7"/>
      <c r="H183" s="7"/>
      <c r="J183" s="7"/>
      <c r="K183" s="7"/>
      <c r="L183" s="7"/>
      <c r="M183" s="7"/>
      <c r="N183" s="7"/>
      <c r="O183" s="7"/>
    </row>
    <row r="184" spans="3:15" x14ac:dyDescent="0.25">
      <c r="C184" s="7"/>
      <c r="E184" s="7"/>
      <c r="F184" s="7"/>
      <c r="G184" s="7"/>
      <c r="H184" s="7"/>
      <c r="J184" s="7"/>
      <c r="K184" s="7"/>
      <c r="L184" s="7"/>
      <c r="M184" s="7"/>
      <c r="N184" s="7"/>
      <c r="O184" s="7"/>
    </row>
    <row r="185" spans="3:15" x14ac:dyDescent="0.25">
      <c r="C185" s="7"/>
      <c r="E185" s="7"/>
      <c r="F185" s="7"/>
      <c r="G185" s="7"/>
      <c r="H185" s="7"/>
      <c r="J185" s="7"/>
      <c r="K185" s="7"/>
      <c r="L185" s="7"/>
      <c r="M185" s="7"/>
      <c r="N185" s="7"/>
      <c r="O185" s="7"/>
    </row>
    <row r="186" spans="3:15" x14ac:dyDescent="0.25">
      <c r="C186" s="7"/>
      <c r="E186" s="7"/>
      <c r="F186" s="7"/>
      <c r="G186" s="7"/>
      <c r="H186" s="7"/>
      <c r="J186" s="7"/>
      <c r="K186" s="7"/>
      <c r="L186" s="7"/>
      <c r="M186" s="7"/>
      <c r="N186" s="7"/>
      <c r="O186" s="7"/>
    </row>
    <row r="187" spans="3:15" x14ac:dyDescent="0.25">
      <c r="C187" s="7"/>
      <c r="E187" s="7"/>
      <c r="F187" s="7"/>
      <c r="G187" s="7"/>
      <c r="H187" s="7"/>
      <c r="J187" s="7"/>
      <c r="K187" s="7"/>
      <c r="L187" s="7"/>
      <c r="M187" s="7"/>
      <c r="N187" s="7"/>
      <c r="O187" s="7"/>
    </row>
    <row r="188" spans="3:15" x14ac:dyDescent="0.25">
      <c r="C188" s="7"/>
      <c r="E188" s="7"/>
      <c r="F188" s="7"/>
      <c r="G188" s="7"/>
      <c r="H188" s="7"/>
      <c r="J188" s="7"/>
      <c r="K188" s="7"/>
      <c r="L188" s="7"/>
      <c r="M188" s="7"/>
      <c r="N188" s="7"/>
      <c r="O188" s="7"/>
    </row>
    <row r="189" spans="3:15" x14ac:dyDescent="0.25">
      <c r="C189" s="7"/>
      <c r="E189" s="7"/>
      <c r="F189" s="7"/>
      <c r="G189" s="7"/>
      <c r="H189" s="7"/>
      <c r="J189" s="7"/>
      <c r="K189" s="7"/>
      <c r="L189" s="7"/>
      <c r="M189" s="7"/>
      <c r="N189" s="7"/>
      <c r="O189" s="7"/>
    </row>
    <row r="190" spans="3:15" x14ac:dyDescent="0.25">
      <c r="C190" s="7"/>
      <c r="E190" s="7"/>
      <c r="F190" s="7"/>
      <c r="G190" s="7"/>
      <c r="H190" s="7"/>
      <c r="J190" s="7"/>
      <c r="K190" s="7"/>
      <c r="L190" s="7"/>
      <c r="M190" s="7"/>
      <c r="N190" s="7"/>
      <c r="O190" s="7"/>
    </row>
    <row r="191" spans="3:15" x14ac:dyDescent="0.25">
      <c r="C191" s="7"/>
      <c r="E191" s="7"/>
      <c r="F191" s="7"/>
      <c r="G191" s="7"/>
      <c r="H191" s="7"/>
      <c r="J191" s="7"/>
      <c r="K191" s="7"/>
      <c r="L191" s="7"/>
      <c r="M191" s="7"/>
      <c r="N191" s="7"/>
      <c r="O191" s="7"/>
    </row>
    <row r="192" spans="3:15" x14ac:dyDescent="0.25">
      <c r="C192" s="7"/>
      <c r="E192" s="7"/>
      <c r="F192" s="7"/>
      <c r="G192" s="7"/>
      <c r="H192" s="7"/>
      <c r="J192" s="7"/>
      <c r="K192" s="7"/>
      <c r="L192" s="7"/>
      <c r="M192" s="7"/>
      <c r="N192" s="7"/>
      <c r="O192" s="7"/>
    </row>
    <row r="193" spans="3:15" x14ac:dyDescent="0.25">
      <c r="C193" s="7"/>
      <c r="E193" s="7"/>
      <c r="F193" s="7"/>
      <c r="G193" s="7"/>
      <c r="H193" s="7"/>
      <c r="J193" s="7"/>
      <c r="K193" s="7"/>
      <c r="L193" s="7"/>
      <c r="M193" s="7"/>
      <c r="N193" s="7"/>
      <c r="O193" s="7"/>
    </row>
    <row r="194" spans="3:15" x14ac:dyDescent="0.25">
      <c r="C194" s="7"/>
      <c r="E194" s="7"/>
      <c r="F194" s="7"/>
      <c r="G194" s="7"/>
      <c r="H194" s="7"/>
      <c r="J194" s="7"/>
      <c r="K194" s="7"/>
      <c r="L194" s="7"/>
      <c r="M194" s="7"/>
      <c r="N194" s="7"/>
      <c r="O194" s="7"/>
    </row>
    <row r="195" spans="3:15" x14ac:dyDescent="0.25">
      <c r="C195" s="7"/>
      <c r="E195" s="7"/>
      <c r="F195" s="7"/>
      <c r="G195" s="7"/>
      <c r="H195" s="7"/>
      <c r="J195" s="7"/>
      <c r="K195" s="7"/>
      <c r="L195" s="7"/>
      <c r="M195" s="7"/>
      <c r="N195" s="7"/>
      <c r="O195" s="7"/>
    </row>
    <row r="196" spans="3:15" x14ac:dyDescent="0.25">
      <c r="C196" s="7"/>
      <c r="E196" s="7"/>
      <c r="F196" s="7"/>
      <c r="G196" s="7"/>
      <c r="H196" s="7"/>
      <c r="J196" s="7"/>
      <c r="K196" s="7"/>
      <c r="L196" s="7"/>
      <c r="M196" s="7"/>
      <c r="N196" s="7"/>
      <c r="O196" s="7"/>
    </row>
    <row r="197" spans="3:15" x14ac:dyDescent="0.25">
      <c r="C197" s="7"/>
      <c r="E197" s="7"/>
      <c r="F197" s="7"/>
      <c r="G197" s="7"/>
      <c r="H197" s="7"/>
      <c r="J197" s="7"/>
      <c r="K197" s="7"/>
      <c r="L197" s="7"/>
      <c r="M197" s="7"/>
      <c r="N197" s="7"/>
      <c r="O197" s="7"/>
    </row>
    <row r="198" spans="3:15" x14ac:dyDescent="0.25">
      <c r="C198" s="7"/>
      <c r="E198" s="7"/>
      <c r="F198" s="7"/>
      <c r="G198" s="7"/>
      <c r="H198" s="7"/>
      <c r="J198" s="7"/>
      <c r="K198" s="7"/>
      <c r="L198" s="7"/>
      <c r="M198" s="7"/>
      <c r="N198" s="7"/>
      <c r="O198" s="7"/>
    </row>
    <row r="199" spans="3:15" x14ac:dyDescent="0.25">
      <c r="C199" s="7"/>
      <c r="E199" s="7"/>
      <c r="F199" s="7"/>
      <c r="G199" s="7"/>
      <c r="H199" s="7"/>
      <c r="J199" s="7"/>
      <c r="K199" s="7"/>
      <c r="L199" s="7"/>
      <c r="M199" s="7"/>
      <c r="N199" s="7"/>
      <c r="O199" s="7"/>
    </row>
    <row r="200" spans="3:15" x14ac:dyDescent="0.25">
      <c r="C200" s="7"/>
      <c r="E200" s="7"/>
      <c r="F200" s="7"/>
      <c r="G200" s="7"/>
      <c r="H200" s="7"/>
      <c r="J200" s="7"/>
      <c r="K200" s="7"/>
      <c r="L200" s="7"/>
      <c r="M200" s="7"/>
      <c r="N200" s="7"/>
      <c r="O200" s="7"/>
    </row>
    <row r="201" spans="3:15" x14ac:dyDescent="0.25">
      <c r="C201" s="7"/>
      <c r="E201" s="7"/>
      <c r="F201" s="7"/>
      <c r="G201" s="7"/>
      <c r="H201" s="7"/>
      <c r="J201" s="7"/>
      <c r="K201" s="7"/>
      <c r="L201" s="7"/>
      <c r="M201" s="7"/>
      <c r="N201" s="7"/>
      <c r="O201" s="7"/>
    </row>
    <row r="202" spans="3:15" x14ac:dyDescent="0.25">
      <c r="C202" s="7"/>
      <c r="E202" s="7"/>
      <c r="F202" s="7"/>
      <c r="G202" s="7"/>
      <c r="H202" s="7"/>
      <c r="J202" s="7"/>
      <c r="K202" s="7"/>
      <c r="L202" s="7"/>
      <c r="M202" s="7"/>
      <c r="N202" s="7"/>
      <c r="O202" s="7"/>
    </row>
    <row r="203" spans="3:15" x14ac:dyDescent="0.25">
      <c r="C203" s="7"/>
      <c r="E203" s="7"/>
      <c r="F203" s="7"/>
      <c r="G203" s="7"/>
      <c r="H203" s="7"/>
      <c r="J203" s="7"/>
      <c r="K203" s="7"/>
      <c r="L203" s="7"/>
      <c r="M203" s="7"/>
      <c r="N203" s="7"/>
      <c r="O203" s="7"/>
    </row>
    <row r="204" spans="3:15" x14ac:dyDescent="0.25">
      <c r="C204" s="7"/>
      <c r="E204" s="7"/>
      <c r="F204" s="7"/>
      <c r="G204" s="7"/>
      <c r="H204" s="7"/>
      <c r="J204" s="7"/>
      <c r="K204" s="7"/>
      <c r="L204" s="7"/>
      <c r="M204" s="7"/>
      <c r="N204" s="7"/>
      <c r="O204" s="7"/>
    </row>
    <row r="205" spans="3:15" x14ac:dyDescent="0.25">
      <c r="C205" s="7"/>
      <c r="E205" s="7"/>
      <c r="F205" s="7"/>
      <c r="G205" s="7"/>
      <c r="H205" s="7"/>
      <c r="J205" s="7"/>
      <c r="K205" s="7"/>
      <c r="L205" s="7"/>
      <c r="M205" s="7"/>
      <c r="N205" s="7"/>
      <c r="O205" s="7"/>
    </row>
    <row r="206" spans="3:15" x14ac:dyDescent="0.25">
      <c r="C206" s="7"/>
      <c r="E206" s="7"/>
      <c r="F206" s="7"/>
      <c r="G206" s="7"/>
      <c r="H206" s="7"/>
      <c r="J206" s="7"/>
      <c r="K206" s="7"/>
      <c r="L206" s="7"/>
      <c r="M206" s="7"/>
      <c r="N206" s="7"/>
      <c r="O206" s="7"/>
    </row>
    <row r="207" spans="3:15" x14ac:dyDescent="0.25">
      <c r="C207" s="7"/>
      <c r="E207" s="7"/>
      <c r="F207" s="7"/>
      <c r="G207" s="7"/>
      <c r="H207" s="7"/>
      <c r="J207" s="7"/>
      <c r="K207" s="7"/>
      <c r="L207" s="7"/>
      <c r="M207" s="7"/>
      <c r="N207" s="7"/>
      <c r="O207" s="7"/>
    </row>
    <row r="208" spans="3:15" x14ac:dyDescent="0.25">
      <c r="C208" s="7"/>
      <c r="E208" s="7"/>
      <c r="F208" s="7"/>
      <c r="G208" s="7"/>
      <c r="H208" s="7"/>
      <c r="J208" s="7"/>
      <c r="K208" s="7"/>
      <c r="L208" s="7"/>
      <c r="M208" s="7"/>
      <c r="N208" s="7"/>
      <c r="O208" s="7"/>
    </row>
    <row r="209" spans="3:15" x14ac:dyDescent="0.25">
      <c r="C209" s="7"/>
      <c r="E209" s="7"/>
      <c r="F209" s="7"/>
      <c r="G209" s="7"/>
      <c r="H209" s="7"/>
      <c r="J209" s="7"/>
      <c r="K209" s="7"/>
      <c r="L209" s="7"/>
      <c r="M209" s="7"/>
      <c r="N209" s="7"/>
      <c r="O209" s="7"/>
    </row>
    <row r="210" spans="3:15" x14ac:dyDescent="0.25">
      <c r="C210" s="7"/>
      <c r="E210" s="7"/>
      <c r="F210" s="7"/>
      <c r="G210" s="7"/>
      <c r="H210" s="7"/>
      <c r="J210" s="7"/>
      <c r="K210" s="7"/>
      <c r="L210" s="7"/>
      <c r="M210" s="7"/>
      <c r="N210" s="7"/>
      <c r="O210" s="7"/>
    </row>
    <row r="211" spans="3:15" x14ac:dyDescent="0.25">
      <c r="C211" s="7"/>
      <c r="E211" s="7"/>
      <c r="F211" s="7"/>
      <c r="G211" s="7"/>
      <c r="H211" s="7"/>
      <c r="J211" s="7"/>
      <c r="K211" s="7"/>
      <c r="L211" s="7"/>
      <c r="M211" s="7"/>
      <c r="N211" s="7"/>
      <c r="O211" s="7"/>
    </row>
    <row r="212" spans="3:15" x14ac:dyDescent="0.25">
      <c r="C212" s="7"/>
      <c r="E212" s="7"/>
      <c r="F212" s="7"/>
      <c r="G212" s="7"/>
      <c r="H212" s="7"/>
      <c r="J212" s="7"/>
      <c r="K212" s="7"/>
      <c r="L212" s="7"/>
      <c r="M212" s="7"/>
      <c r="N212" s="7"/>
      <c r="O212" s="7"/>
    </row>
    <row r="213" spans="3:15" x14ac:dyDescent="0.25">
      <c r="C213" s="7"/>
      <c r="E213" s="7"/>
      <c r="F213" s="7"/>
      <c r="G213" s="7"/>
      <c r="H213" s="7"/>
      <c r="J213" s="7"/>
      <c r="K213" s="7"/>
      <c r="L213" s="7"/>
      <c r="M213" s="7"/>
      <c r="N213" s="7"/>
      <c r="O213" s="7"/>
    </row>
    <row r="214" spans="3:15" x14ac:dyDescent="0.25">
      <c r="C214" s="7"/>
      <c r="E214" s="7"/>
      <c r="F214" s="7"/>
      <c r="G214" s="7"/>
      <c r="H214" s="7"/>
      <c r="J214" s="7"/>
      <c r="K214" s="7"/>
      <c r="L214" s="7"/>
      <c r="M214" s="7"/>
      <c r="N214" s="7"/>
      <c r="O214" s="7"/>
    </row>
    <row r="215" spans="3:15" x14ac:dyDescent="0.25">
      <c r="C215" s="7"/>
      <c r="E215" s="7"/>
      <c r="F215" s="7"/>
      <c r="G215" s="7"/>
      <c r="H215" s="7"/>
      <c r="J215" s="7"/>
      <c r="K215" s="7"/>
      <c r="L215" s="7"/>
      <c r="M215" s="7"/>
      <c r="N215" s="7"/>
      <c r="O215" s="7"/>
    </row>
    <row r="216" spans="3:15" x14ac:dyDescent="0.25">
      <c r="C216" s="7"/>
      <c r="E216" s="7"/>
      <c r="F216" s="7"/>
      <c r="G216" s="7"/>
      <c r="H216" s="7"/>
      <c r="J216" s="7"/>
      <c r="K216" s="7"/>
      <c r="L216" s="7"/>
      <c r="M216" s="7"/>
      <c r="N216" s="7"/>
      <c r="O216" s="7"/>
    </row>
    <row r="217" spans="3:15" x14ac:dyDescent="0.25">
      <c r="C217" s="7"/>
      <c r="E217" s="7"/>
      <c r="F217" s="7"/>
      <c r="G217" s="7"/>
      <c r="H217" s="7"/>
      <c r="J217" s="7"/>
      <c r="K217" s="7"/>
      <c r="L217" s="7"/>
      <c r="M217" s="7"/>
      <c r="N217" s="7"/>
      <c r="O217" s="7"/>
    </row>
    <row r="218" spans="3:15" x14ac:dyDescent="0.25">
      <c r="C218" s="7"/>
      <c r="E218" s="7"/>
      <c r="F218" s="7"/>
      <c r="G218" s="7"/>
      <c r="H218" s="7"/>
      <c r="J218" s="7"/>
      <c r="K218" s="7"/>
      <c r="L218" s="7"/>
      <c r="M218" s="7"/>
      <c r="N218" s="7"/>
      <c r="O218" s="7"/>
    </row>
    <row r="219" spans="3:15" x14ac:dyDescent="0.25">
      <c r="C219" s="7"/>
      <c r="E219" s="7"/>
      <c r="F219" s="7"/>
      <c r="G219" s="7"/>
      <c r="H219" s="7"/>
      <c r="J219" s="7"/>
      <c r="K219" s="7"/>
      <c r="L219" s="7"/>
      <c r="M219" s="7"/>
      <c r="N219" s="7"/>
      <c r="O219" s="7"/>
    </row>
  </sheetData>
  <mergeCells count="3">
    <mergeCell ref="K1:M1"/>
    <mergeCell ref="C40:H40"/>
    <mergeCell ref="B25:O25"/>
  </mergeCells>
  <pageMargins left="0.44" right="0.22" top="0.28999999999999998" bottom="0.32" header="0.18" footer="0.22"/>
  <pageSetup scale="87"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22"/>
  <sheetViews>
    <sheetView workbookViewId="0">
      <pane ySplit="1344" topLeftCell="A4" activePane="bottomLeft"/>
      <selection pane="bottomLeft" activeCell="C6" sqref="C6"/>
    </sheetView>
  </sheetViews>
  <sheetFormatPr defaultRowHeight="13.8" x14ac:dyDescent="0.25"/>
  <cols>
    <col min="1" max="1" width="3" style="30" customWidth="1"/>
    <col min="2" max="2" width="31.69921875" style="1" customWidth="1"/>
    <col min="3" max="3" width="9.19921875" style="6" customWidth="1"/>
    <col min="4" max="4" width="1.5" style="1" customWidth="1"/>
    <col min="5" max="9" width="9.19921875" style="6" customWidth="1"/>
    <col min="10" max="10" width="1.5" style="1" customWidth="1"/>
    <col min="11" max="11" width="1.5" style="6" customWidth="1"/>
    <col min="12" max="12" width="9.19921875" style="6" customWidth="1"/>
    <col min="13" max="13" width="1.5" style="6" customWidth="1"/>
    <col min="14" max="14" width="9.19921875" style="6" customWidth="1"/>
    <col min="15" max="15" width="1.5" style="6" customWidth="1"/>
    <col min="16" max="16" width="9.19921875" style="6" customWidth="1"/>
    <col min="17" max="17" width="8.19921875" style="4" customWidth="1"/>
  </cols>
  <sheetData>
    <row r="1" spans="1:16" x14ac:dyDescent="0.25">
      <c r="B1" s="1" t="s">
        <v>85</v>
      </c>
      <c r="E1" s="1"/>
      <c r="F1" s="1"/>
      <c r="G1" s="1"/>
      <c r="H1" s="1"/>
      <c r="I1" s="1"/>
      <c r="L1" s="57"/>
      <c r="M1" s="57"/>
      <c r="N1" s="57"/>
      <c r="P1" s="33"/>
    </row>
    <row r="2" spans="1:16" ht="39.6" x14ac:dyDescent="0.25">
      <c r="A2" s="31"/>
      <c r="B2" s="13" t="s">
        <v>26</v>
      </c>
      <c r="C2" s="14" t="s">
        <v>32</v>
      </c>
      <c r="D2" s="13"/>
      <c r="E2" s="14" t="s">
        <v>86</v>
      </c>
      <c r="F2" s="14" t="s">
        <v>87</v>
      </c>
      <c r="G2" s="14" t="s">
        <v>30</v>
      </c>
      <c r="H2" s="14" t="s">
        <v>31</v>
      </c>
      <c r="I2" s="14" t="s">
        <v>33</v>
      </c>
      <c r="J2" s="13"/>
      <c r="K2" s="14"/>
      <c r="L2" s="14" t="s">
        <v>25</v>
      </c>
      <c r="M2" s="14"/>
      <c r="N2" s="14" t="s">
        <v>5</v>
      </c>
      <c r="O2" s="11"/>
      <c r="P2" s="14" t="s">
        <v>61</v>
      </c>
    </row>
    <row r="3" spans="1:16" x14ac:dyDescent="0.25">
      <c r="C3" s="7"/>
      <c r="E3" s="7"/>
      <c r="F3" s="7"/>
      <c r="G3" s="7"/>
      <c r="H3" s="7"/>
      <c r="I3" s="7"/>
      <c r="K3" s="7"/>
      <c r="L3" s="7"/>
      <c r="M3" s="7"/>
      <c r="N3" s="7"/>
      <c r="O3" s="7"/>
      <c r="P3" s="7"/>
    </row>
    <row r="4" spans="1:16" x14ac:dyDescent="0.25">
      <c r="A4" s="5" t="s">
        <v>43</v>
      </c>
      <c r="C4" s="7"/>
      <c r="E4" s="7"/>
      <c r="F4" s="7"/>
      <c r="G4" s="7"/>
      <c r="H4" s="7"/>
      <c r="I4" s="7"/>
      <c r="K4" s="7"/>
      <c r="L4" s="7"/>
      <c r="M4" s="7"/>
      <c r="N4" s="7"/>
      <c r="O4" s="7"/>
      <c r="P4" s="38"/>
    </row>
    <row r="5" spans="1:16" x14ac:dyDescent="0.25">
      <c r="C5" s="7"/>
      <c r="E5" s="7"/>
      <c r="F5" s="7"/>
      <c r="G5" s="7"/>
      <c r="H5" s="7"/>
      <c r="I5" s="7"/>
      <c r="K5" s="7"/>
      <c r="L5" s="7"/>
      <c r="M5" s="7"/>
      <c r="N5" s="7"/>
      <c r="O5" s="7"/>
      <c r="P5" s="38"/>
    </row>
    <row r="6" spans="1:16" x14ac:dyDescent="0.25">
      <c r="A6" s="30" t="s">
        <v>6</v>
      </c>
      <c r="B6" s="1" t="s">
        <v>0</v>
      </c>
      <c r="C6" s="15">
        <v>4000</v>
      </c>
      <c r="E6" s="21">
        <f>+C6</f>
        <v>4000</v>
      </c>
      <c r="F6" s="21">
        <f>+C6</f>
        <v>4000</v>
      </c>
      <c r="G6" s="21">
        <f t="shared" ref="G6:G11" si="0">+C6</f>
        <v>4000</v>
      </c>
      <c r="H6" s="21">
        <f t="shared" ref="H6:H11" si="1">+C6</f>
        <v>4000</v>
      </c>
      <c r="I6" s="21">
        <f t="shared" ref="I6:I11" si="2">+C6</f>
        <v>4000</v>
      </c>
      <c r="K6" s="7"/>
      <c r="L6" s="21">
        <f t="shared" ref="L6:L11" si="3">+C6</f>
        <v>4000</v>
      </c>
      <c r="M6" s="7"/>
      <c r="N6" s="21">
        <f t="shared" ref="N6:N11" si="4">+C6</f>
        <v>4000</v>
      </c>
      <c r="O6" s="7"/>
      <c r="P6" s="39"/>
    </row>
    <row r="7" spans="1:16" x14ac:dyDescent="0.25">
      <c r="A7" s="30" t="s">
        <v>7</v>
      </c>
      <c r="B7" s="1" t="s">
        <v>88</v>
      </c>
      <c r="C7" s="15">
        <v>1000</v>
      </c>
      <c r="E7" s="21">
        <f>+C7</f>
        <v>1000</v>
      </c>
      <c r="F7" s="43" t="s">
        <v>89</v>
      </c>
      <c r="G7" s="21">
        <f t="shared" si="0"/>
        <v>1000</v>
      </c>
      <c r="H7" s="21">
        <f t="shared" si="1"/>
        <v>1000</v>
      </c>
      <c r="I7" s="21">
        <f t="shared" si="2"/>
        <v>1000</v>
      </c>
      <c r="K7" s="7"/>
      <c r="L7" s="21">
        <f t="shared" si="3"/>
        <v>1000</v>
      </c>
      <c r="M7" s="7"/>
      <c r="N7" s="21">
        <f t="shared" si="4"/>
        <v>1000</v>
      </c>
      <c r="O7" s="7"/>
      <c r="P7" s="39"/>
    </row>
    <row r="8" spans="1:16" x14ac:dyDescent="0.25">
      <c r="A8" s="30" t="s">
        <v>8</v>
      </c>
      <c r="B8" s="1" t="s">
        <v>90</v>
      </c>
      <c r="C8" s="15">
        <v>300</v>
      </c>
      <c r="E8" s="21">
        <f>+C8</f>
        <v>300</v>
      </c>
      <c r="F8" s="21">
        <f>+E8</f>
        <v>300</v>
      </c>
      <c r="G8" s="21">
        <f t="shared" si="0"/>
        <v>300</v>
      </c>
      <c r="H8" s="21">
        <f t="shared" si="1"/>
        <v>300</v>
      </c>
      <c r="I8" s="21">
        <f t="shared" si="2"/>
        <v>300</v>
      </c>
      <c r="K8" s="7"/>
      <c r="L8" s="21">
        <f t="shared" si="3"/>
        <v>300</v>
      </c>
      <c r="M8" s="7"/>
      <c r="N8" s="21">
        <f t="shared" si="4"/>
        <v>300</v>
      </c>
      <c r="O8" s="7"/>
      <c r="P8" s="39"/>
    </row>
    <row r="9" spans="1:16" x14ac:dyDescent="0.25">
      <c r="A9" s="30" t="s">
        <v>9</v>
      </c>
      <c r="B9" s="1" t="s">
        <v>91</v>
      </c>
      <c r="C9" s="15">
        <v>150</v>
      </c>
      <c r="E9" s="43" t="s">
        <v>69</v>
      </c>
      <c r="F9" s="43" t="s">
        <v>69</v>
      </c>
      <c r="G9" s="21">
        <f t="shared" si="0"/>
        <v>150</v>
      </c>
      <c r="H9" s="21">
        <f t="shared" si="1"/>
        <v>150</v>
      </c>
      <c r="I9" s="21">
        <f t="shared" si="2"/>
        <v>150</v>
      </c>
      <c r="K9" s="7"/>
      <c r="L9" s="21">
        <f t="shared" si="3"/>
        <v>150</v>
      </c>
      <c r="M9" s="7"/>
      <c r="N9" s="21">
        <f t="shared" si="4"/>
        <v>150</v>
      </c>
      <c r="O9" s="7"/>
      <c r="P9" s="39"/>
    </row>
    <row r="10" spans="1:16" x14ac:dyDescent="0.25">
      <c r="A10" s="30" t="s">
        <v>10</v>
      </c>
      <c r="B10" s="1" t="s">
        <v>34</v>
      </c>
      <c r="C10" s="15">
        <v>40</v>
      </c>
      <c r="E10" s="43" t="s">
        <v>69</v>
      </c>
      <c r="F10" s="43" t="s">
        <v>69</v>
      </c>
      <c r="G10" s="21">
        <f t="shared" si="0"/>
        <v>40</v>
      </c>
      <c r="H10" s="21">
        <f t="shared" si="1"/>
        <v>40</v>
      </c>
      <c r="I10" s="21">
        <f t="shared" si="2"/>
        <v>40</v>
      </c>
      <c r="K10" s="7"/>
      <c r="L10" s="21">
        <f t="shared" si="3"/>
        <v>40</v>
      </c>
      <c r="M10" s="7"/>
      <c r="N10" s="21">
        <f t="shared" si="4"/>
        <v>40</v>
      </c>
      <c r="O10" s="7"/>
      <c r="P10" s="39"/>
    </row>
    <row r="11" spans="1:16" x14ac:dyDescent="0.25">
      <c r="A11" s="30" t="s">
        <v>11</v>
      </c>
      <c r="B11" s="1" t="s">
        <v>35</v>
      </c>
      <c r="C11" s="15">
        <v>0</v>
      </c>
      <c r="E11" s="43" t="s">
        <v>69</v>
      </c>
      <c r="F11" s="43" t="s">
        <v>69</v>
      </c>
      <c r="G11" s="21">
        <f t="shared" si="0"/>
        <v>0</v>
      </c>
      <c r="H11" s="21">
        <f t="shared" si="1"/>
        <v>0</v>
      </c>
      <c r="I11" s="21">
        <f t="shared" si="2"/>
        <v>0</v>
      </c>
      <c r="K11" s="7"/>
      <c r="L11" s="21">
        <f t="shared" si="3"/>
        <v>0</v>
      </c>
      <c r="M11" s="7"/>
      <c r="N11" s="21">
        <f t="shared" si="4"/>
        <v>0</v>
      </c>
      <c r="O11" s="7"/>
      <c r="P11" s="39"/>
    </row>
    <row r="12" spans="1:16" x14ac:dyDescent="0.25">
      <c r="C12" s="15"/>
      <c r="E12" s="21"/>
      <c r="F12" s="21"/>
      <c r="G12" s="21"/>
      <c r="H12" s="21"/>
      <c r="I12" s="21"/>
      <c r="K12" s="7"/>
      <c r="L12" s="24">
        <f>SUM(L6:L11)</f>
        <v>5490</v>
      </c>
      <c r="M12" s="7"/>
      <c r="N12" s="24">
        <f>SUM(N6:N11)</f>
        <v>5490</v>
      </c>
      <c r="O12" s="7"/>
      <c r="P12" s="39"/>
    </row>
    <row r="13" spans="1:16" x14ac:dyDescent="0.25">
      <c r="A13" s="30" t="s">
        <v>12</v>
      </c>
      <c r="B13" s="1" t="s">
        <v>92</v>
      </c>
      <c r="C13" s="15">
        <v>0</v>
      </c>
      <c r="E13" s="43" t="s">
        <v>69</v>
      </c>
      <c r="F13" s="43" t="s">
        <v>69</v>
      </c>
      <c r="G13" s="21">
        <f>+C13</f>
        <v>0</v>
      </c>
      <c r="H13" s="43" t="s">
        <v>69</v>
      </c>
      <c r="I13" s="21">
        <f>+C13</f>
        <v>0</v>
      </c>
      <c r="K13" s="7"/>
      <c r="L13" s="21">
        <f>+C13</f>
        <v>0</v>
      </c>
      <c r="M13" s="7"/>
      <c r="N13" s="50">
        <f>+C13</f>
        <v>0</v>
      </c>
      <c r="O13" s="7"/>
      <c r="P13" s="39"/>
    </row>
    <row r="14" spans="1:16" x14ac:dyDescent="0.25">
      <c r="A14" s="30" t="s">
        <v>13</v>
      </c>
      <c r="B14" s="1" t="s">
        <v>37</v>
      </c>
      <c r="C14" s="15">
        <v>0</v>
      </c>
      <c r="E14" s="43" t="s">
        <v>69</v>
      </c>
      <c r="F14" s="43" t="s">
        <v>69</v>
      </c>
      <c r="G14" s="43" t="s">
        <v>69</v>
      </c>
      <c r="H14" s="43" t="s">
        <v>69</v>
      </c>
      <c r="I14" s="43" t="s">
        <v>69</v>
      </c>
      <c r="K14" s="7"/>
      <c r="L14" s="21">
        <f>+C14</f>
        <v>0</v>
      </c>
      <c r="M14" s="7"/>
      <c r="N14" s="43" t="s">
        <v>69</v>
      </c>
      <c r="O14" s="7"/>
      <c r="P14" s="39"/>
    </row>
    <row r="15" spans="1:16" x14ac:dyDescent="0.25">
      <c r="A15" s="30" t="s">
        <v>93</v>
      </c>
      <c r="B15" s="1" t="s">
        <v>94</v>
      </c>
      <c r="C15" s="15">
        <v>0</v>
      </c>
      <c r="E15" s="43" t="s">
        <v>69</v>
      </c>
      <c r="F15" s="43" t="s">
        <v>69</v>
      </c>
      <c r="G15" s="43" t="s">
        <v>69</v>
      </c>
      <c r="H15" s="43" t="s">
        <v>69</v>
      </c>
      <c r="I15" s="43" t="s">
        <v>69</v>
      </c>
      <c r="K15" s="7"/>
      <c r="L15" s="21">
        <f>+C15</f>
        <v>0</v>
      </c>
      <c r="M15" s="7"/>
      <c r="N15" s="43" t="s">
        <v>69</v>
      </c>
      <c r="O15" s="7"/>
      <c r="P15" s="39"/>
    </row>
    <row r="16" spans="1:16" x14ac:dyDescent="0.25">
      <c r="A16" s="30" t="s">
        <v>14</v>
      </c>
      <c r="B16" s="1" t="s">
        <v>36</v>
      </c>
      <c r="C16" s="15">
        <v>88.47</v>
      </c>
      <c r="E16" s="43" t="s">
        <v>69</v>
      </c>
      <c r="F16" s="43" t="s">
        <v>69</v>
      </c>
      <c r="G16" s="21">
        <f>+C16</f>
        <v>88.47</v>
      </c>
      <c r="H16" s="43" t="s">
        <v>69</v>
      </c>
      <c r="I16" s="21">
        <f>+C16</f>
        <v>88.47</v>
      </c>
      <c r="K16" s="7"/>
      <c r="L16" s="43" t="s">
        <v>69</v>
      </c>
      <c r="M16" s="7"/>
      <c r="N16" s="21">
        <f>+C16</f>
        <v>88.47</v>
      </c>
      <c r="O16" s="7"/>
      <c r="P16" s="39"/>
    </row>
    <row r="17" spans="1:17" x14ac:dyDescent="0.25">
      <c r="B17" s="51" t="s">
        <v>95</v>
      </c>
      <c r="C17" s="15"/>
      <c r="E17" s="21"/>
      <c r="F17" s="21"/>
      <c r="G17" s="21"/>
      <c r="H17" s="21"/>
      <c r="I17" s="21"/>
      <c r="K17" s="7"/>
      <c r="L17" s="24">
        <f>SUM(L13:L16)</f>
        <v>0</v>
      </c>
      <c r="M17" s="7"/>
      <c r="N17" s="24">
        <f>SUM(N13:N16)</f>
        <v>88.47</v>
      </c>
      <c r="O17" s="7"/>
      <c r="P17" s="39"/>
    </row>
    <row r="18" spans="1:17" x14ac:dyDescent="0.25">
      <c r="B18" s="5"/>
      <c r="C18" s="7"/>
      <c r="E18" s="7"/>
      <c r="F18" s="7"/>
      <c r="G18" s="7"/>
      <c r="H18" s="7"/>
      <c r="I18" s="7"/>
      <c r="K18" s="7"/>
      <c r="L18" s="7"/>
      <c r="M18" s="7"/>
      <c r="N18" s="7"/>
      <c r="O18" s="7"/>
      <c r="P18" s="40"/>
    </row>
    <row r="19" spans="1:17" x14ac:dyDescent="0.25">
      <c r="A19" s="30" t="s">
        <v>15</v>
      </c>
      <c r="B19" s="5" t="s">
        <v>66</v>
      </c>
      <c r="C19" s="23">
        <f>SUM(C6:C18)</f>
        <v>5578.47</v>
      </c>
      <c r="E19" s="23">
        <f>SUM(E6:E18)</f>
        <v>5300</v>
      </c>
      <c r="F19" s="23">
        <f>SUM(F6:F18)</f>
        <v>4300</v>
      </c>
      <c r="G19" s="21"/>
      <c r="H19" s="21"/>
      <c r="I19" s="21"/>
      <c r="K19" s="7"/>
      <c r="L19" s="23">
        <f>+L17+L12</f>
        <v>5490</v>
      </c>
      <c r="M19" s="7"/>
      <c r="N19" s="23">
        <f>+N17+N12</f>
        <v>5578.47</v>
      </c>
      <c r="O19" s="7"/>
      <c r="P19" s="41">
        <f>(+N19*12)</f>
        <v>66941.64</v>
      </c>
      <c r="Q19" s="4" t="s">
        <v>48</v>
      </c>
    </row>
    <row r="20" spans="1:17" x14ac:dyDescent="0.25">
      <c r="B20" s="5"/>
      <c r="C20" s="7"/>
      <c r="E20" s="7"/>
      <c r="F20" s="7"/>
      <c r="G20" s="7"/>
      <c r="H20" s="7"/>
      <c r="I20" s="7"/>
      <c r="K20" s="7"/>
      <c r="L20" s="7"/>
      <c r="M20" s="7"/>
      <c r="N20" s="7"/>
      <c r="O20" s="7"/>
      <c r="P20" s="40"/>
    </row>
    <row r="21" spans="1:17" x14ac:dyDescent="0.25">
      <c r="A21" s="30" t="s">
        <v>16</v>
      </c>
      <c r="B21" s="1" t="s">
        <v>4</v>
      </c>
      <c r="D21" s="8"/>
      <c r="E21" s="21"/>
      <c r="F21" s="21"/>
      <c r="G21" s="21"/>
      <c r="H21" s="21"/>
      <c r="I21" s="21">
        <f>-N21</f>
        <v>-371.00000000000006</v>
      </c>
      <c r="J21" s="8"/>
      <c r="L21" s="21">
        <f>+E19*0.08</f>
        <v>424</v>
      </c>
      <c r="M21" s="21"/>
      <c r="N21" s="21">
        <f>+E19*0.07</f>
        <v>371.00000000000006</v>
      </c>
      <c r="O21" s="7"/>
      <c r="P21" s="41">
        <f>+N21*12</f>
        <v>4452.0000000000009</v>
      </c>
      <c r="Q21" s="4" t="s">
        <v>51</v>
      </c>
    </row>
    <row r="22" spans="1:17" x14ac:dyDescent="0.25">
      <c r="A22" s="30" t="s">
        <v>17</v>
      </c>
      <c r="B22" s="1" t="s">
        <v>105</v>
      </c>
      <c r="D22" s="9"/>
      <c r="E22" s="21"/>
      <c r="F22" s="21"/>
      <c r="G22" s="21"/>
      <c r="H22" s="21"/>
      <c r="I22" s="9"/>
      <c r="J22" s="6"/>
      <c r="K22" s="16">
        <v>435</v>
      </c>
      <c r="L22" s="16">
        <v>547</v>
      </c>
      <c r="M22" s="22"/>
      <c r="N22" s="43" t="s">
        <v>69</v>
      </c>
      <c r="P22" s="55" t="s">
        <v>114</v>
      </c>
    </row>
    <row r="23" spans="1:17" x14ac:dyDescent="0.25">
      <c r="A23" s="30" t="s">
        <v>18</v>
      </c>
      <c r="B23" s="1" t="s">
        <v>3</v>
      </c>
      <c r="D23" s="8"/>
      <c r="E23" s="21"/>
      <c r="F23" s="21"/>
      <c r="G23" s="21"/>
      <c r="H23" s="21"/>
      <c r="I23" s="8"/>
      <c r="J23" s="6"/>
      <c r="K23" s="21">
        <f>+E19*0.035</f>
        <v>185.50000000000003</v>
      </c>
      <c r="L23" s="21">
        <f>+F19*0.049</f>
        <v>210.70000000000002</v>
      </c>
      <c r="M23" s="21"/>
      <c r="N23" s="43" t="s">
        <v>69</v>
      </c>
      <c r="O23" s="7"/>
      <c r="P23" s="39"/>
    </row>
    <row r="24" spans="1:17" x14ac:dyDescent="0.25">
      <c r="A24" s="30" t="s">
        <v>19</v>
      </c>
      <c r="B24" s="1" t="s">
        <v>2</v>
      </c>
      <c r="E24" s="21"/>
      <c r="F24" s="21"/>
      <c r="G24" s="21"/>
      <c r="H24" s="21"/>
      <c r="I24" s="21"/>
      <c r="L24" s="15">
        <v>50</v>
      </c>
      <c r="M24" s="21"/>
      <c r="N24" s="15">
        <v>25</v>
      </c>
      <c r="O24" s="7"/>
      <c r="P24" s="42"/>
    </row>
    <row r="25" spans="1:17" x14ac:dyDescent="0.25">
      <c r="A25" s="30" t="s">
        <v>20</v>
      </c>
      <c r="B25" s="5" t="s">
        <v>23</v>
      </c>
      <c r="C25" s="27">
        <f>+L25+N25</f>
        <v>1627.7</v>
      </c>
      <c r="E25" s="21"/>
      <c r="F25" s="21"/>
      <c r="G25" s="21"/>
      <c r="H25" s="21"/>
      <c r="I25" s="21"/>
      <c r="L25" s="24">
        <f>SUM(L21:L24)</f>
        <v>1231.7</v>
      </c>
      <c r="M25" s="21"/>
      <c r="N25" s="24">
        <f>SUM(N21:N24)</f>
        <v>396.00000000000006</v>
      </c>
      <c r="O25" s="21"/>
      <c r="P25" s="39"/>
    </row>
    <row r="26" spans="1:17" x14ac:dyDescent="0.25">
      <c r="P26" s="38"/>
    </row>
    <row r="27" spans="1:17" ht="26.4" x14ac:dyDescent="0.25">
      <c r="B27" s="25" t="s">
        <v>96</v>
      </c>
      <c r="C27" s="17">
        <f>-C7-C9</f>
        <v>-1150</v>
      </c>
      <c r="D27" s="10"/>
      <c r="G27" s="21">
        <f>+C27</f>
        <v>-1150</v>
      </c>
      <c r="I27" s="21">
        <f>+C27</f>
        <v>-1150</v>
      </c>
      <c r="J27" s="10"/>
      <c r="K27" s="2"/>
      <c r="N27" s="3"/>
      <c r="O27" s="3"/>
      <c r="P27" s="38"/>
    </row>
    <row r="28" spans="1:17" x14ac:dyDescent="0.25">
      <c r="B28" s="25"/>
      <c r="C28" s="17"/>
      <c r="D28" s="10"/>
      <c r="G28" s="21"/>
      <c r="J28" s="10"/>
      <c r="K28" s="2"/>
      <c r="N28" s="3"/>
      <c r="O28" s="3"/>
      <c r="P28" s="38"/>
    </row>
    <row r="29" spans="1:17" x14ac:dyDescent="0.25">
      <c r="B29" s="32" t="s">
        <v>112</v>
      </c>
      <c r="P29" s="38"/>
    </row>
    <row r="30" spans="1:17" x14ac:dyDescent="0.25">
      <c r="B30" s="32" t="s">
        <v>113</v>
      </c>
      <c r="P30" s="38"/>
    </row>
    <row r="31" spans="1:17" x14ac:dyDescent="0.25">
      <c r="A31" s="30" t="s">
        <v>21</v>
      </c>
      <c r="B31" s="1" t="s">
        <v>44</v>
      </c>
      <c r="G31" s="23">
        <f>SUM(G6:G29)</f>
        <v>4428.47</v>
      </c>
      <c r="L31" s="28">
        <f>+N31</f>
        <v>246.14</v>
      </c>
      <c r="M31" s="28"/>
      <c r="N31" s="28">
        <v>246.14</v>
      </c>
      <c r="P31" s="34">
        <f>+N31*12</f>
        <v>2953.68</v>
      </c>
      <c r="Q31" s="4" t="s">
        <v>49</v>
      </c>
    </row>
    <row r="32" spans="1:17" x14ac:dyDescent="0.25">
      <c r="A32" s="30" t="s">
        <v>22</v>
      </c>
      <c r="B32" s="1" t="s">
        <v>106</v>
      </c>
      <c r="F32" s="21"/>
      <c r="H32" s="56"/>
      <c r="I32" s="56">
        <v>-41.37</v>
      </c>
      <c r="J32" s="6"/>
      <c r="K32" s="22"/>
      <c r="L32" s="28"/>
      <c r="M32" s="28"/>
      <c r="O32" s="34"/>
      <c r="P32" s="4"/>
      <c r="Q32"/>
    </row>
    <row r="33" spans="1:17" x14ac:dyDescent="0.25">
      <c r="A33" s="30" t="s">
        <v>27</v>
      </c>
      <c r="B33" s="1" t="s">
        <v>45</v>
      </c>
      <c r="C33" s="7"/>
      <c r="E33" s="21"/>
      <c r="F33" s="21"/>
      <c r="G33" s="21"/>
      <c r="H33" s="23">
        <f>SUM(H6:H31)</f>
        <v>5490</v>
      </c>
      <c r="I33" s="21"/>
      <c r="K33" s="7"/>
      <c r="L33" s="15">
        <f>+N33*1.4</f>
        <v>126.056</v>
      </c>
      <c r="M33" s="15"/>
      <c r="N33" s="15">
        <v>90.04</v>
      </c>
      <c r="O33" s="7"/>
      <c r="P33" s="34">
        <f>+N33*12</f>
        <v>1080.48</v>
      </c>
      <c r="Q33" s="4" t="s">
        <v>50</v>
      </c>
    </row>
    <row r="34" spans="1:17" x14ac:dyDescent="0.25">
      <c r="A34" s="30" t="s">
        <v>97</v>
      </c>
      <c r="B34" s="1" t="s">
        <v>42</v>
      </c>
      <c r="C34" s="21"/>
      <c r="E34" s="7"/>
      <c r="F34" s="7"/>
      <c r="G34" s="7"/>
      <c r="H34" s="7"/>
      <c r="I34" s="23">
        <f>SUM(I6:I33)</f>
        <v>4016.1000000000004</v>
      </c>
      <c r="K34" s="7"/>
      <c r="L34" s="43" t="s">
        <v>69</v>
      </c>
      <c r="M34" s="7"/>
      <c r="N34" s="15">
        <v>338.23</v>
      </c>
      <c r="O34" s="7"/>
      <c r="P34" s="38"/>
    </row>
    <row r="35" spans="1:17" x14ac:dyDescent="0.25">
      <c r="A35" s="30" t="s">
        <v>98</v>
      </c>
      <c r="B35" s="1" t="s">
        <v>46</v>
      </c>
      <c r="C35" s="7"/>
      <c r="E35" s="7"/>
      <c r="F35" s="7"/>
      <c r="G35" s="7"/>
      <c r="H35" s="7"/>
      <c r="I35" s="23">
        <f>+I34</f>
        <v>4016.1000000000004</v>
      </c>
      <c r="K35" s="7"/>
      <c r="L35" s="43" t="s">
        <v>69</v>
      </c>
      <c r="M35" s="7"/>
      <c r="N35" s="15">
        <v>259.27</v>
      </c>
      <c r="O35" s="7"/>
      <c r="P35" s="34">
        <f>(+N35+N34)*12</f>
        <v>7170</v>
      </c>
      <c r="Q35" s="4" t="s">
        <v>52</v>
      </c>
    </row>
    <row r="36" spans="1:17" x14ac:dyDescent="0.25">
      <c r="C36" s="7"/>
      <c r="E36" s="7"/>
      <c r="F36" s="7"/>
      <c r="G36" s="7"/>
      <c r="H36" s="7"/>
      <c r="I36" s="7"/>
      <c r="K36" s="7"/>
      <c r="L36" s="7"/>
      <c r="M36" s="7"/>
      <c r="O36" s="7"/>
      <c r="P36" s="38"/>
    </row>
    <row r="37" spans="1:17" x14ac:dyDescent="0.25">
      <c r="A37" s="30" t="s">
        <v>111</v>
      </c>
      <c r="B37" s="5" t="s">
        <v>24</v>
      </c>
      <c r="C37" s="27">
        <f>+L37+N37</f>
        <v>1305.876</v>
      </c>
      <c r="E37" s="21"/>
      <c r="F37" s="21"/>
      <c r="G37" s="21"/>
      <c r="H37" s="21"/>
      <c r="I37" s="21"/>
      <c r="K37" s="7"/>
      <c r="L37" s="24">
        <f>SUM(L31:L36)</f>
        <v>372.19599999999997</v>
      </c>
      <c r="M37" s="21"/>
      <c r="N37" s="24">
        <f>SUM(N31:N36)</f>
        <v>933.68000000000006</v>
      </c>
      <c r="O37" s="21"/>
      <c r="P37" s="35"/>
    </row>
    <row r="38" spans="1:17" x14ac:dyDescent="0.25">
      <c r="B38" s="5"/>
      <c r="C38" s="36"/>
      <c r="E38" s="21"/>
      <c r="F38" s="21"/>
      <c r="G38" s="21"/>
      <c r="H38" s="21"/>
      <c r="I38" s="21"/>
      <c r="K38" s="7"/>
      <c r="L38" s="21"/>
      <c r="M38" s="21"/>
      <c r="N38" s="21"/>
      <c r="O38" s="21"/>
      <c r="P38" s="35"/>
    </row>
    <row r="39" spans="1:17" x14ac:dyDescent="0.25">
      <c r="B39" s="1" t="s">
        <v>55</v>
      </c>
      <c r="C39" s="36"/>
      <c r="E39" s="21"/>
      <c r="F39" s="21"/>
      <c r="G39" s="21"/>
      <c r="H39" s="21"/>
      <c r="I39" s="21"/>
      <c r="K39" s="7"/>
      <c r="L39" s="21"/>
      <c r="M39" s="21"/>
      <c r="N39" s="21"/>
      <c r="O39" s="21"/>
      <c r="P39" s="34">
        <f>+G31*12</f>
        <v>53141.64</v>
      </c>
      <c r="Q39" s="4" t="s">
        <v>56</v>
      </c>
    </row>
    <row r="40" spans="1:17" x14ac:dyDescent="0.25">
      <c r="B40" s="1" t="s">
        <v>54</v>
      </c>
      <c r="C40" s="7"/>
      <c r="E40" s="7"/>
      <c r="F40" s="7"/>
      <c r="G40" s="7"/>
      <c r="H40" s="7"/>
      <c r="I40" s="7"/>
      <c r="K40" s="7"/>
      <c r="L40" s="7"/>
      <c r="M40" s="7"/>
      <c r="N40" s="7"/>
      <c r="O40" s="7"/>
      <c r="P40" s="34">
        <f>+H33*12</f>
        <v>65880</v>
      </c>
      <c r="Q40" s="4" t="s">
        <v>53</v>
      </c>
    </row>
    <row r="41" spans="1:17" x14ac:dyDescent="0.25">
      <c r="A41" s="1"/>
      <c r="B41" s="1" t="s">
        <v>57</v>
      </c>
      <c r="C41" s="7"/>
      <c r="E41" s="7"/>
      <c r="F41" s="7"/>
      <c r="G41" s="7"/>
      <c r="H41" s="7"/>
      <c r="I41" s="7"/>
      <c r="K41" s="7"/>
      <c r="L41" s="7"/>
      <c r="M41" s="7"/>
      <c r="N41" s="7"/>
      <c r="O41" s="7"/>
      <c r="P41" s="34">
        <f>(+L21+N21)*12</f>
        <v>9540</v>
      </c>
      <c r="Q41" s="4" t="s">
        <v>58</v>
      </c>
    </row>
    <row r="42" spans="1:17" x14ac:dyDescent="0.25">
      <c r="A42" s="4"/>
      <c r="B42" s="37" t="s">
        <v>28</v>
      </c>
      <c r="C42" s="7"/>
      <c r="E42" s="7"/>
      <c r="F42" s="7"/>
      <c r="G42" s="7"/>
      <c r="H42" s="7"/>
      <c r="I42" s="7"/>
      <c r="K42" s="7"/>
      <c r="L42" s="7"/>
      <c r="M42" s="7"/>
      <c r="N42" s="7"/>
      <c r="O42" s="7"/>
      <c r="P42" s="38"/>
    </row>
    <row r="43" spans="1:17" x14ac:dyDescent="0.25">
      <c r="A43" s="4"/>
      <c r="B43" s="1" t="s">
        <v>67</v>
      </c>
      <c r="C43" s="7"/>
      <c r="E43" s="7"/>
      <c r="F43" s="7"/>
      <c r="G43" s="7"/>
      <c r="H43" s="7"/>
      <c r="I43" s="7"/>
      <c r="K43" s="7"/>
      <c r="L43" s="21">
        <f>-L7</f>
        <v>-1000</v>
      </c>
      <c r="M43" s="7"/>
      <c r="N43" s="7"/>
      <c r="O43" s="7"/>
      <c r="P43" s="34">
        <f>+C7*12</f>
        <v>12000</v>
      </c>
      <c r="Q43" s="4" t="s">
        <v>68</v>
      </c>
    </row>
    <row r="44" spans="1:17" x14ac:dyDescent="0.25">
      <c r="A44" s="4"/>
      <c r="B44" s="1" t="s">
        <v>99</v>
      </c>
      <c r="C44" s="19"/>
      <c r="E44" s="21"/>
      <c r="F44" s="21"/>
      <c r="G44" s="21"/>
      <c r="H44" s="21"/>
      <c r="I44" s="21"/>
      <c r="K44" s="7"/>
      <c r="L44" s="21"/>
      <c r="M44" s="21"/>
      <c r="N44" s="21"/>
      <c r="O44" s="7"/>
      <c r="P44" s="34">
        <f>((+C16+C9+C13+C10+C11)*12)</f>
        <v>3341.6400000000003</v>
      </c>
      <c r="Q44" s="4" t="s">
        <v>60</v>
      </c>
    </row>
    <row r="45" spans="1:17" x14ac:dyDescent="0.25">
      <c r="A45" s="4"/>
      <c r="C45" s="20"/>
      <c r="E45" s="21"/>
      <c r="F45" s="21"/>
      <c r="G45" s="21"/>
      <c r="H45" s="21"/>
      <c r="I45" s="21"/>
      <c r="K45" s="7"/>
      <c r="L45" s="21"/>
      <c r="M45" s="21"/>
      <c r="N45" s="21"/>
      <c r="O45" s="7"/>
      <c r="P45" s="21"/>
    </row>
    <row r="46" spans="1:17" x14ac:dyDescent="0.25">
      <c r="A46" s="4"/>
      <c r="B46" s="1" t="s">
        <v>62</v>
      </c>
      <c r="C46" s="21"/>
      <c r="E46" s="18"/>
      <c r="F46" s="18"/>
      <c r="G46" s="18"/>
      <c r="H46" s="18"/>
      <c r="I46" s="18"/>
      <c r="K46" s="7"/>
      <c r="L46" s="23">
        <f>(+L19+L25+L37+L43)*12</f>
        <v>73126.751999999993</v>
      </c>
      <c r="M46" s="7"/>
      <c r="N46" s="7"/>
      <c r="O46" s="7"/>
      <c r="P46" s="18"/>
    </row>
    <row r="47" spans="1:17" x14ac:dyDescent="0.25">
      <c r="A47" s="4"/>
      <c r="B47" s="1" t="s">
        <v>63</v>
      </c>
      <c r="C47" s="21"/>
      <c r="E47" s="18"/>
      <c r="F47" s="18"/>
      <c r="G47" s="18"/>
      <c r="H47" s="18"/>
      <c r="I47" s="18"/>
      <c r="K47" s="7"/>
      <c r="L47" s="18"/>
      <c r="M47" s="7"/>
      <c r="N47" s="23">
        <f>+N12*12</f>
        <v>65880</v>
      </c>
      <c r="O47" s="7"/>
      <c r="P47" s="18"/>
    </row>
    <row r="48" spans="1:17" x14ac:dyDescent="0.25">
      <c r="A48" s="4"/>
      <c r="B48" s="1" t="s">
        <v>65</v>
      </c>
      <c r="C48" s="21"/>
      <c r="E48" s="18"/>
      <c r="F48" s="18"/>
      <c r="G48" s="18"/>
      <c r="H48" s="18"/>
      <c r="I48" s="18"/>
      <c r="K48" s="7"/>
      <c r="L48" s="18"/>
      <c r="M48" s="7"/>
      <c r="N48" s="23">
        <f>(+N25+N37)*12</f>
        <v>15956.16</v>
      </c>
      <c r="O48" s="7"/>
      <c r="P48" s="18"/>
    </row>
    <row r="49" spans="1:16" x14ac:dyDescent="0.25">
      <c r="A49" s="4"/>
      <c r="B49" s="1" t="s">
        <v>64</v>
      </c>
      <c r="C49" s="21"/>
      <c r="E49" s="18"/>
      <c r="F49" s="18"/>
      <c r="G49" s="18"/>
      <c r="H49" s="18"/>
      <c r="I49" s="18"/>
      <c r="K49" s="7"/>
      <c r="L49" s="18"/>
      <c r="M49" s="7"/>
      <c r="N49" s="23">
        <f>+N47-N48</f>
        <v>49923.839999999997</v>
      </c>
      <c r="O49" s="7"/>
      <c r="P49" s="18"/>
    </row>
    <row r="50" spans="1:16" x14ac:dyDescent="0.25">
      <c r="A50" s="4"/>
      <c r="C50" s="21"/>
      <c r="E50" s="18"/>
      <c r="F50" s="18"/>
      <c r="G50" s="18"/>
      <c r="H50" s="18"/>
      <c r="I50" s="18"/>
      <c r="K50" s="7"/>
      <c r="L50" s="18"/>
      <c r="M50" s="7"/>
      <c r="N50" s="7"/>
      <c r="O50" s="7"/>
      <c r="P50" s="18"/>
    </row>
    <row r="51" spans="1:16" x14ac:dyDescent="0.25">
      <c r="A51" s="52" t="s">
        <v>100</v>
      </c>
      <c r="B51" s="1" t="s">
        <v>101</v>
      </c>
      <c r="C51" s="21"/>
      <c r="E51" s="18"/>
      <c r="F51" s="18"/>
      <c r="G51" s="18"/>
      <c r="H51" s="18"/>
      <c r="I51" s="18"/>
      <c r="K51" s="7"/>
      <c r="L51" s="18"/>
      <c r="M51" s="7"/>
      <c r="N51" s="7"/>
      <c r="O51" s="7"/>
      <c r="P51" s="18"/>
    </row>
    <row r="52" spans="1:16" s="29" customFormat="1" ht="13.2" x14ac:dyDescent="0.25">
      <c r="A52" s="54" t="s">
        <v>103</v>
      </c>
      <c r="B52" s="1"/>
      <c r="C52" s="21"/>
      <c r="D52" s="1"/>
      <c r="E52" s="18"/>
      <c r="F52" s="18"/>
      <c r="G52" s="18"/>
      <c r="H52" s="18"/>
      <c r="I52" s="1"/>
      <c r="J52" s="7"/>
      <c r="K52" s="18"/>
      <c r="L52" s="7"/>
      <c r="M52" s="7"/>
      <c r="N52" s="7"/>
      <c r="O52" s="18"/>
      <c r="P52" s="4"/>
    </row>
    <row r="53" spans="1:16" s="29" customFormat="1" ht="13.2" x14ac:dyDescent="0.25">
      <c r="A53" s="53"/>
      <c r="B53" s="54"/>
      <c r="C53" s="21"/>
      <c r="D53" s="1"/>
      <c r="E53" s="18"/>
      <c r="F53" s="18"/>
      <c r="G53" s="18"/>
      <c r="H53" s="18"/>
      <c r="I53" s="1"/>
      <c r="J53" s="7"/>
      <c r="K53" s="18"/>
      <c r="L53" s="7"/>
      <c r="M53" s="7"/>
      <c r="N53" s="7"/>
      <c r="O53" s="18"/>
      <c r="P53" s="4"/>
    </row>
    <row r="54" spans="1:16" x14ac:dyDescent="0.25">
      <c r="A54" s="4"/>
      <c r="C54" s="21"/>
      <c r="E54" s="7"/>
      <c r="F54" s="7"/>
      <c r="G54" s="7"/>
      <c r="H54" s="7"/>
      <c r="I54" s="7"/>
      <c r="K54" s="7"/>
      <c r="L54" s="7"/>
      <c r="M54" s="7"/>
      <c r="N54" s="7"/>
      <c r="O54" s="7"/>
      <c r="P54" s="7"/>
    </row>
    <row r="55" spans="1:16" x14ac:dyDescent="0.25">
      <c r="A55" s="4"/>
      <c r="C55" s="21"/>
      <c r="E55" s="18"/>
      <c r="F55" s="18"/>
      <c r="G55" s="18"/>
      <c r="H55" s="18"/>
      <c r="I55" s="18"/>
      <c r="K55" s="7"/>
      <c r="L55" s="18"/>
      <c r="M55" s="7"/>
      <c r="N55" s="7"/>
      <c r="O55" s="7"/>
      <c r="P55" s="18"/>
    </row>
    <row r="56" spans="1:16" x14ac:dyDescent="0.25">
      <c r="A56" s="4"/>
      <c r="C56" s="7"/>
      <c r="E56" s="7"/>
      <c r="F56" s="7"/>
      <c r="G56" s="7"/>
      <c r="H56" s="7"/>
      <c r="I56" s="7"/>
      <c r="K56" s="7"/>
      <c r="L56" s="7"/>
      <c r="M56" s="7"/>
      <c r="N56" s="7"/>
      <c r="O56" s="7"/>
      <c r="P56" s="7"/>
    </row>
    <row r="57" spans="1:16" x14ac:dyDescent="0.25">
      <c r="B57" s="12"/>
      <c r="C57" s="7"/>
      <c r="E57" s="7"/>
      <c r="F57" s="7"/>
      <c r="G57" s="7"/>
      <c r="H57" s="7"/>
      <c r="I57" s="7"/>
      <c r="K57" s="7"/>
      <c r="L57" s="7"/>
      <c r="M57" s="7"/>
      <c r="N57" s="7"/>
      <c r="O57" s="7"/>
      <c r="P57" s="7"/>
    </row>
    <row r="58" spans="1:16" x14ac:dyDescent="0.25">
      <c r="C58" s="7"/>
      <c r="E58" s="7"/>
      <c r="F58" s="7"/>
      <c r="G58" s="7"/>
      <c r="H58" s="7"/>
      <c r="I58" s="7"/>
      <c r="K58" s="7"/>
      <c r="L58" s="7"/>
      <c r="M58" s="7"/>
      <c r="N58" s="7"/>
      <c r="O58" s="7"/>
      <c r="P58" s="7"/>
    </row>
    <row r="59" spans="1:16" x14ac:dyDescent="0.25">
      <c r="C59" s="7"/>
      <c r="E59" s="7"/>
      <c r="F59" s="7"/>
      <c r="G59" s="7"/>
      <c r="H59" s="7"/>
      <c r="I59" s="7"/>
      <c r="K59" s="7"/>
      <c r="L59" s="7"/>
      <c r="M59" s="7"/>
      <c r="N59" s="7"/>
      <c r="O59" s="7"/>
      <c r="P59" s="7"/>
    </row>
    <row r="60" spans="1:16" x14ac:dyDescent="0.25">
      <c r="C60" s="7"/>
      <c r="E60" s="7"/>
      <c r="F60" s="7"/>
      <c r="G60" s="7"/>
      <c r="H60" s="7"/>
      <c r="I60" s="7"/>
      <c r="K60" s="7"/>
      <c r="L60" s="7"/>
      <c r="M60" s="7"/>
      <c r="N60" s="7"/>
      <c r="O60" s="7"/>
      <c r="P60" s="7"/>
    </row>
    <row r="61" spans="1:16" x14ac:dyDescent="0.25">
      <c r="C61" s="7"/>
      <c r="E61" s="7"/>
      <c r="F61" s="7"/>
      <c r="G61" s="7"/>
      <c r="H61" s="7"/>
      <c r="I61" s="7"/>
      <c r="K61" s="7"/>
      <c r="L61" s="7"/>
      <c r="M61" s="7"/>
      <c r="N61" s="7"/>
      <c r="O61" s="7"/>
      <c r="P61" s="7"/>
    </row>
    <row r="62" spans="1:16" x14ac:dyDescent="0.25">
      <c r="C62" s="7"/>
      <c r="E62" s="7"/>
      <c r="F62" s="7"/>
      <c r="G62" s="7"/>
      <c r="H62" s="7"/>
      <c r="I62" s="7"/>
      <c r="K62" s="7"/>
      <c r="L62" s="7"/>
      <c r="M62" s="7"/>
      <c r="N62" s="7"/>
      <c r="O62" s="7"/>
      <c r="P62" s="7"/>
    </row>
    <row r="63" spans="1:16" x14ac:dyDescent="0.25">
      <c r="C63" s="7"/>
      <c r="E63" s="7"/>
      <c r="F63" s="7"/>
      <c r="G63" s="7"/>
      <c r="H63" s="7"/>
      <c r="I63" s="7"/>
      <c r="K63" s="7"/>
      <c r="L63" s="7"/>
      <c r="M63" s="7"/>
      <c r="N63" s="7"/>
      <c r="O63" s="7"/>
      <c r="P63" s="7"/>
    </row>
    <row r="64" spans="1:16" x14ac:dyDescent="0.25">
      <c r="C64" s="7"/>
      <c r="E64" s="7"/>
      <c r="F64" s="7"/>
      <c r="G64" s="7"/>
      <c r="H64" s="7"/>
      <c r="I64" s="7"/>
      <c r="K64" s="7"/>
      <c r="L64" s="7"/>
      <c r="M64" s="7"/>
      <c r="N64" s="7"/>
      <c r="O64" s="7"/>
      <c r="P64" s="7"/>
    </row>
    <row r="65" spans="3:16" x14ac:dyDescent="0.25">
      <c r="C65" s="7"/>
      <c r="E65" s="7"/>
      <c r="F65" s="7"/>
      <c r="G65" s="7"/>
      <c r="H65" s="7"/>
      <c r="I65" s="7"/>
      <c r="K65" s="7"/>
      <c r="L65" s="7"/>
      <c r="M65" s="7"/>
      <c r="N65" s="7"/>
      <c r="O65" s="7"/>
      <c r="P65" s="7"/>
    </row>
    <row r="66" spans="3:16" x14ac:dyDescent="0.25">
      <c r="C66" s="7"/>
      <c r="E66" s="7"/>
      <c r="F66" s="7"/>
      <c r="G66" s="7"/>
      <c r="H66" s="7"/>
      <c r="I66" s="7"/>
      <c r="K66" s="7"/>
      <c r="L66" s="7"/>
      <c r="M66" s="7"/>
      <c r="N66" s="7"/>
      <c r="O66" s="7"/>
      <c r="P66" s="7"/>
    </row>
    <row r="67" spans="3:16" x14ac:dyDescent="0.25">
      <c r="C67" s="7"/>
      <c r="E67" s="7"/>
      <c r="F67" s="7"/>
      <c r="G67" s="7"/>
      <c r="H67" s="7"/>
      <c r="I67" s="7"/>
      <c r="K67" s="7"/>
      <c r="L67" s="7"/>
      <c r="M67" s="7"/>
      <c r="N67" s="7"/>
      <c r="O67" s="7"/>
      <c r="P67" s="7"/>
    </row>
    <row r="68" spans="3:16" x14ac:dyDescent="0.25">
      <c r="C68" s="7"/>
      <c r="E68" s="7"/>
      <c r="F68" s="7"/>
      <c r="G68" s="7"/>
      <c r="H68" s="7"/>
      <c r="I68" s="7"/>
      <c r="K68" s="7"/>
      <c r="L68" s="7"/>
      <c r="M68" s="7"/>
      <c r="N68" s="7"/>
      <c r="O68" s="7"/>
      <c r="P68" s="7"/>
    </row>
    <row r="69" spans="3:16" x14ac:dyDescent="0.25">
      <c r="C69" s="7"/>
      <c r="E69" s="7"/>
      <c r="F69" s="7"/>
      <c r="G69" s="7"/>
      <c r="H69" s="7"/>
      <c r="I69" s="7"/>
      <c r="K69" s="7"/>
      <c r="L69" s="7"/>
      <c r="M69" s="7"/>
      <c r="N69" s="7"/>
      <c r="O69" s="7"/>
      <c r="P69" s="7"/>
    </row>
    <row r="70" spans="3:16" x14ac:dyDescent="0.25">
      <c r="C70" s="7"/>
      <c r="E70" s="7"/>
      <c r="F70" s="7"/>
      <c r="G70" s="7"/>
      <c r="H70" s="7"/>
      <c r="I70" s="7"/>
      <c r="K70" s="7"/>
      <c r="L70" s="7"/>
      <c r="M70" s="7"/>
      <c r="N70" s="7"/>
      <c r="O70" s="7"/>
      <c r="P70" s="7"/>
    </row>
    <row r="71" spans="3:16" x14ac:dyDescent="0.25">
      <c r="C71" s="7"/>
      <c r="E71" s="7"/>
      <c r="F71" s="7"/>
      <c r="G71" s="7"/>
      <c r="H71" s="7"/>
      <c r="I71" s="7"/>
      <c r="K71" s="7"/>
      <c r="L71" s="7"/>
      <c r="M71" s="7"/>
      <c r="N71" s="7"/>
      <c r="O71" s="7"/>
      <c r="P71" s="7"/>
    </row>
    <row r="72" spans="3:16" x14ac:dyDescent="0.25">
      <c r="C72" s="7"/>
      <c r="E72" s="7"/>
      <c r="F72" s="7"/>
      <c r="G72" s="7"/>
      <c r="H72" s="7"/>
      <c r="I72" s="7"/>
      <c r="K72" s="7"/>
      <c r="L72" s="7"/>
      <c r="M72" s="7"/>
      <c r="N72" s="7"/>
      <c r="O72" s="7"/>
      <c r="P72" s="7"/>
    </row>
    <row r="73" spans="3:16" x14ac:dyDescent="0.25">
      <c r="C73" s="7"/>
      <c r="E73" s="7"/>
      <c r="F73" s="7"/>
      <c r="G73" s="7"/>
      <c r="H73" s="7"/>
      <c r="I73" s="7"/>
      <c r="K73" s="7"/>
      <c r="L73" s="7"/>
      <c r="M73" s="7"/>
      <c r="N73" s="7"/>
      <c r="O73" s="7"/>
      <c r="P73" s="7"/>
    </row>
    <row r="74" spans="3:16" x14ac:dyDescent="0.25">
      <c r="C74" s="7"/>
      <c r="E74" s="7"/>
      <c r="F74" s="7"/>
      <c r="G74" s="7"/>
      <c r="H74" s="7"/>
      <c r="I74" s="7"/>
      <c r="K74" s="7"/>
      <c r="L74" s="7"/>
      <c r="M74" s="7"/>
      <c r="N74" s="7"/>
      <c r="O74" s="7"/>
      <c r="P74" s="7"/>
    </row>
    <row r="75" spans="3:16" x14ac:dyDescent="0.25">
      <c r="C75" s="7"/>
      <c r="E75" s="7"/>
      <c r="F75" s="7"/>
      <c r="G75" s="7"/>
      <c r="H75" s="7"/>
      <c r="I75" s="7"/>
      <c r="K75" s="7"/>
      <c r="L75" s="7"/>
      <c r="M75" s="7"/>
      <c r="N75" s="7"/>
      <c r="O75" s="7"/>
      <c r="P75" s="7"/>
    </row>
    <row r="76" spans="3:16" x14ac:dyDescent="0.25">
      <c r="C76" s="7"/>
      <c r="E76" s="7"/>
      <c r="F76" s="7"/>
      <c r="G76" s="7"/>
      <c r="H76" s="7"/>
      <c r="I76" s="7"/>
      <c r="K76" s="7"/>
      <c r="L76" s="7"/>
      <c r="M76" s="7"/>
      <c r="N76" s="7"/>
      <c r="O76" s="7"/>
      <c r="P76" s="7"/>
    </row>
    <row r="77" spans="3:16" x14ac:dyDescent="0.25">
      <c r="C77" s="7"/>
      <c r="E77" s="7"/>
      <c r="F77" s="7"/>
      <c r="G77" s="7"/>
      <c r="H77" s="7"/>
      <c r="I77" s="7"/>
      <c r="K77" s="7"/>
      <c r="L77" s="7"/>
      <c r="M77" s="7"/>
      <c r="N77" s="7"/>
      <c r="O77" s="7"/>
      <c r="P77" s="7"/>
    </row>
    <row r="78" spans="3:16" x14ac:dyDescent="0.25">
      <c r="C78" s="7"/>
      <c r="E78" s="7"/>
      <c r="F78" s="7"/>
      <c r="G78" s="7"/>
      <c r="H78" s="7"/>
      <c r="I78" s="7"/>
      <c r="K78" s="7"/>
      <c r="L78" s="7"/>
      <c r="M78" s="7"/>
      <c r="N78" s="7"/>
      <c r="O78" s="7"/>
      <c r="P78" s="7"/>
    </row>
    <row r="79" spans="3:16" x14ac:dyDescent="0.25">
      <c r="C79" s="7"/>
      <c r="E79" s="7"/>
      <c r="F79" s="7"/>
      <c r="G79" s="7"/>
      <c r="H79" s="7"/>
      <c r="I79" s="7"/>
      <c r="K79" s="7"/>
      <c r="L79" s="7"/>
      <c r="M79" s="7"/>
      <c r="N79" s="7"/>
      <c r="O79" s="7"/>
      <c r="P79" s="7"/>
    </row>
    <row r="80" spans="3:16" x14ac:dyDescent="0.25">
      <c r="C80" s="7"/>
      <c r="E80" s="7"/>
      <c r="F80" s="7"/>
      <c r="G80" s="7"/>
      <c r="H80" s="7"/>
      <c r="I80" s="7"/>
      <c r="K80" s="7"/>
      <c r="L80" s="7"/>
      <c r="M80" s="7"/>
      <c r="N80" s="7"/>
      <c r="O80" s="7"/>
      <c r="P80" s="7"/>
    </row>
    <row r="81" spans="3:16" x14ac:dyDescent="0.25">
      <c r="C81" s="7"/>
      <c r="E81" s="7"/>
      <c r="F81" s="7"/>
      <c r="G81" s="7"/>
      <c r="H81" s="7"/>
      <c r="I81" s="7"/>
      <c r="K81" s="7"/>
      <c r="L81" s="7"/>
      <c r="M81" s="7"/>
      <c r="N81" s="7"/>
      <c r="O81" s="7"/>
      <c r="P81" s="7"/>
    </row>
    <row r="82" spans="3:16" x14ac:dyDescent="0.25">
      <c r="C82" s="7"/>
      <c r="E82" s="7"/>
      <c r="F82" s="7"/>
      <c r="G82" s="7"/>
      <c r="H82" s="7"/>
      <c r="I82" s="7"/>
      <c r="K82" s="7"/>
      <c r="L82" s="7"/>
      <c r="M82" s="7"/>
      <c r="N82" s="7"/>
      <c r="O82" s="7"/>
      <c r="P82" s="7"/>
    </row>
    <row r="83" spans="3:16" x14ac:dyDescent="0.25">
      <c r="C83" s="7"/>
      <c r="E83" s="7"/>
      <c r="F83" s="7"/>
      <c r="G83" s="7"/>
      <c r="H83" s="7"/>
      <c r="I83" s="7"/>
      <c r="K83" s="7"/>
      <c r="L83" s="7"/>
      <c r="M83" s="7"/>
      <c r="N83" s="7"/>
      <c r="O83" s="7"/>
      <c r="P83" s="7"/>
    </row>
    <row r="84" spans="3:16" x14ac:dyDescent="0.25">
      <c r="C84" s="7"/>
      <c r="E84" s="7"/>
      <c r="F84" s="7"/>
      <c r="G84" s="7"/>
      <c r="H84" s="7"/>
      <c r="I84" s="7"/>
      <c r="K84" s="7"/>
      <c r="L84" s="7"/>
      <c r="M84" s="7"/>
      <c r="N84" s="7"/>
      <c r="O84" s="7"/>
      <c r="P84" s="7"/>
    </row>
    <row r="85" spans="3:16" x14ac:dyDescent="0.25">
      <c r="C85" s="7"/>
      <c r="E85" s="7"/>
      <c r="F85" s="7"/>
      <c r="G85" s="7"/>
      <c r="H85" s="7"/>
      <c r="I85" s="7"/>
      <c r="K85" s="7"/>
      <c r="L85" s="7"/>
      <c r="M85" s="7"/>
      <c r="N85" s="7"/>
      <c r="O85" s="7"/>
      <c r="P85" s="7"/>
    </row>
    <row r="86" spans="3:16" x14ac:dyDescent="0.25">
      <c r="C86" s="7"/>
      <c r="E86" s="7"/>
      <c r="F86" s="7"/>
      <c r="G86" s="7"/>
      <c r="H86" s="7"/>
      <c r="I86" s="7"/>
      <c r="K86" s="7"/>
      <c r="L86" s="7"/>
      <c r="M86" s="7"/>
      <c r="N86" s="7"/>
      <c r="O86" s="7"/>
      <c r="P86" s="7"/>
    </row>
    <row r="87" spans="3:16" x14ac:dyDescent="0.25">
      <c r="C87" s="7"/>
      <c r="E87" s="7"/>
      <c r="F87" s="7"/>
      <c r="G87" s="7"/>
      <c r="H87" s="7"/>
      <c r="I87" s="7"/>
      <c r="K87" s="7"/>
      <c r="L87" s="7"/>
      <c r="M87" s="7"/>
      <c r="N87" s="7"/>
      <c r="O87" s="7"/>
      <c r="P87" s="7"/>
    </row>
    <row r="88" spans="3:16" x14ac:dyDescent="0.25">
      <c r="C88" s="7"/>
      <c r="E88" s="7"/>
      <c r="F88" s="7"/>
      <c r="G88" s="7"/>
      <c r="H88" s="7"/>
      <c r="I88" s="7"/>
      <c r="K88" s="7"/>
      <c r="L88" s="7"/>
      <c r="M88" s="7"/>
      <c r="N88" s="7"/>
      <c r="O88" s="7"/>
      <c r="P88" s="7"/>
    </row>
    <row r="89" spans="3:16" x14ac:dyDescent="0.25">
      <c r="C89" s="7"/>
      <c r="E89" s="7"/>
      <c r="F89" s="7"/>
      <c r="G89" s="7"/>
      <c r="H89" s="7"/>
      <c r="I89" s="7"/>
      <c r="K89" s="7"/>
      <c r="L89" s="7"/>
      <c r="M89" s="7"/>
      <c r="N89" s="7"/>
      <c r="O89" s="7"/>
      <c r="P89" s="7"/>
    </row>
    <row r="90" spans="3:16" x14ac:dyDescent="0.25">
      <c r="C90" s="7"/>
      <c r="E90" s="7"/>
      <c r="F90" s="7"/>
      <c r="G90" s="7"/>
      <c r="H90" s="7"/>
      <c r="I90" s="7"/>
      <c r="K90" s="7"/>
      <c r="L90" s="7"/>
      <c r="M90" s="7"/>
      <c r="N90" s="7"/>
      <c r="O90" s="7"/>
      <c r="P90" s="7"/>
    </row>
    <row r="91" spans="3:16" x14ac:dyDescent="0.25">
      <c r="C91" s="7"/>
      <c r="E91" s="7"/>
      <c r="F91" s="7"/>
      <c r="G91" s="7"/>
      <c r="H91" s="7"/>
      <c r="I91" s="7"/>
      <c r="K91" s="7"/>
      <c r="L91" s="7"/>
      <c r="M91" s="7"/>
      <c r="N91" s="7"/>
      <c r="O91" s="7"/>
      <c r="P91" s="7"/>
    </row>
    <row r="92" spans="3:16" x14ac:dyDescent="0.25">
      <c r="C92" s="7"/>
      <c r="E92" s="7"/>
      <c r="F92" s="7"/>
      <c r="G92" s="7"/>
      <c r="H92" s="7"/>
      <c r="I92" s="7"/>
      <c r="K92" s="7"/>
      <c r="L92" s="7"/>
      <c r="M92" s="7"/>
      <c r="N92" s="7"/>
      <c r="O92" s="7"/>
      <c r="P92" s="7"/>
    </row>
    <row r="93" spans="3:16" x14ac:dyDescent="0.25">
      <c r="C93" s="7"/>
      <c r="E93" s="7"/>
      <c r="F93" s="7"/>
      <c r="G93" s="7"/>
      <c r="H93" s="7"/>
      <c r="I93" s="7"/>
      <c r="K93" s="7"/>
      <c r="L93" s="7"/>
      <c r="M93" s="7"/>
      <c r="N93" s="7"/>
      <c r="O93" s="7"/>
      <c r="P93" s="7"/>
    </row>
    <row r="94" spans="3:16" x14ac:dyDescent="0.25">
      <c r="C94" s="7"/>
      <c r="E94" s="7"/>
      <c r="F94" s="7"/>
      <c r="G94" s="7"/>
      <c r="H94" s="7"/>
      <c r="I94" s="7"/>
      <c r="K94" s="7"/>
      <c r="L94" s="7"/>
      <c r="M94" s="7"/>
      <c r="N94" s="7"/>
      <c r="O94" s="7"/>
      <c r="P94" s="7"/>
    </row>
    <row r="95" spans="3:16" x14ac:dyDescent="0.25">
      <c r="C95" s="7"/>
      <c r="E95" s="7"/>
      <c r="F95" s="7"/>
      <c r="G95" s="7"/>
      <c r="H95" s="7"/>
      <c r="I95" s="7"/>
      <c r="K95" s="7"/>
      <c r="L95" s="7"/>
      <c r="M95" s="7"/>
      <c r="N95" s="7"/>
      <c r="O95" s="7"/>
      <c r="P95" s="7"/>
    </row>
    <row r="96" spans="3:16" x14ac:dyDescent="0.25">
      <c r="C96" s="7"/>
      <c r="E96" s="7"/>
      <c r="F96" s="7"/>
      <c r="G96" s="7"/>
      <c r="H96" s="7"/>
      <c r="I96" s="7"/>
      <c r="K96" s="7"/>
      <c r="L96" s="7"/>
      <c r="M96" s="7"/>
      <c r="N96" s="7"/>
      <c r="O96" s="7"/>
      <c r="P96" s="7"/>
    </row>
    <row r="97" spans="3:16" x14ac:dyDescent="0.25">
      <c r="C97" s="7"/>
      <c r="E97" s="7"/>
      <c r="F97" s="7"/>
      <c r="G97" s="7"/>
      <c r="H97" s="7"/>
      <c r="I97" s="7"/>
      <c r="K97" s="7"/>
      <c r="L97" s="7"/>
      <c r="M97" s="7"/>
      <c r="N97" s="7"/>
      <c r="O97" s="7"/>
      <c r="P97" s="7"/>
    </row>
    <row r="98" spans="3:16" x14ac:dyDescent="0.25">
      <c r="C98" s="7"/>
      <c r="E98" s="7"/>
      <c r="F98" s="7"/>
      <c r="G98" s="7"/>
      <c r="H98" s="7"/>
      <c r="I98" s="7"/>
      <c r="K98" s="7"/>
      <c r="L98" s="7"/>
      <c r="M98" s="7"/>
      <c r="N98" s="7"/>
      <c r="O98" s="7"/>
      <c r="P98" s="7"/>
    </row>
    <row r="99" spans="3:16" x14ac:dyDescent="0.25">
      <c r="C99" s="7"/>
      <c r="E99" s="7"/>
      <c r="F99" s="7"/>
      <c r="G99" s="7"/>
      <c r="H99" s="7"/>
      <c r="I99" s="7"/>
      <c r="K99" s="7"/>
      <c r="L99" s="7"/>
      <c r="M99" s="7"/>
      <c r="N99" s="7"/>
      <c r="O99" s="7"/>
      <c r="P99" s="7"/>
    </row>
    <row r="100" spans="3:16" x14ac:dyDescent="0.25">
      <c r="C100" s="7"/>
      <c r="E100" s="7"/>
      <c r="F100" s="7"/>
      <c r="G100" s="7"/>
      <c r="H100" s="7"/>
      <c r="I100" s="7"/>
      <c r="K100" s="7"/>
      <c r="L100" s="7"/>
      <c r="M100" s="7"/>
      <c r="N100" s="7"/>
      <c r="O100" s="7"/>
      <c r="P100" s="7"/>
    </row>
    <row r="101" spans="3:16" x14ac:dyDescent="0.25">
      <c r="C101" s="7"/>
      <c r="E101" s="7"/>
      <c r="F101" s="7"/>
      <c r="G101" s="7"/>
      <c r="H101" s="7"/>
      <c r="I101" s="7"/>
      <c r="K101" s="7"/>
      <c r="L101" s="7"/>
      <c r="M101" s="7"/>
      <c r="N101" s="7"/>
      <c r="O101" s="7"/>
      <c r="P101" s="7"/>
    </row>
    <row r="102" spans="3:16" x14ac:dyDescent="0.25">
      <c r="C102" s="7"/>
      <c r="E102" s="7"/>
      <c r="F102" s="7"/>
      <c r="G102" s="7"/>
      <c r="H102" s="7"/>
      <c r="I102" s="7"/>
      <c r="K102" s="7"/>
      <c r="L102" s="7"/>
      <c r="M102" s="7"/>
      <c r="N102" s="7"/>
      <c r="O102" s="7"/>
      <c r="P102" s="7"/>
    </row>
    <row r="103" spans="3:16" x14ac:dyDescent="0.25">
      <c r="C103" s="7"/>
      <c r="E103" s="7"/>
      <c r="F103" s="7"/>
      <c r="G103" s="7"/>
      <c r="H103" s="7"/>
      <c r="I103" s="7"/>
      <c r="K103" s="7"/>
      <c r="L103" s="7"/>
      <c r="M103" s="7"/>
      <c r="N103" s="7"/>
      <c r="O103" s="7"/>
      <c r="P103" s="7"/>
    </row>
    <row r="104" spans="3:16" x14ac:dyDescent="0.25">
      <c r="C104" s="7"/>
      <c r="E104" s="7"/>
      <c r="F104" s="7"/>
      <c r="G104" s="7"/>
      <c r="H104" s="7"/>
      <c r="I104" s="7"/>
      <c r="K104" s="7"/>
      <c r="L104" s="7"/>
      <c r="M104" s="7"/>
      <c r="N104" s="7"/>
      <c r="O104" s="7"/>
      <c r="P104" s="7"/>
    </row>
    <row r="105" spans="3:16" x14ac:dyDescent="0.25">
      <c r="C105" s="7"/>
      <c r="E105" s="7"/>
      <c r="F105" s="7"/>
      <c r="G105" s="7"/>
      <c r="H105" s="7"/>
      <c r="I105" s="7"/>
      <c r="K105" s="7"/>
      <c r="L105" s="7"/>
      <c r="M105" s="7"/>
      <c r="N105" s="7"/>
      <c r="O105" s="7"/>
      <c r="P105" s="7"/>
    </row>
    <row r="106" spans="3:16" x14ac:dyDescent="0.25">
      <c r="C106" s="7"/>
      <c r="E106" s="7"/>
      <c r="F106" s="7"/>
      <c r="G106" s="7"/>
      <c r="H106" s="7"/>
      <c r="I106" s="7"/>
      <c r="K106" s="7"/>
      <c r="L106" s="7"/>
      <c r="M106" s="7"/>
      <c r="N106" s="7"/>
      <c r="O106" s="7"/>
      <c r="P106" s="7"/>
    </row>
    <row r="107" spans="3:16" x14ac:dyDescent="0.25">
      <c r="C107" s="7"/>
      <c r="E107" s="7"/>
      <c r="F107" s="7"/>
      <c r="G107" s="7"/>
      <c r="H107" s="7"/>
      <c r="I107" s="7"/>
      <c r="K107" s="7"/>
      <c r="L107" s="7"/>
      <c r="M107" s="7"/>
      <c r="N107" s="7"/>
      <c r="O107" s="7"/>
      <c r="P107" s="7"/>
    </row>
    <row r="108" spans="3:16" x14ac:dyDescent="0.25">
      <c r="C108" s="7"/>
      <c r="E108" s="7"/>
      <c r="F108" s="7"/>
      <c r="G108" s="7"/>
      <c r="H108" s="7"/>
      <c r="I108" s="7"/>
      <c r="K108" s="7"/>
      <c r="L108" s="7"/>
      <c r="M108" s="7"/>
      <c r="N108" s="7"/>
      <c r="O108" s="7"/>
      <c r="P108" s="7"/>
    </row>
    <row r="109" spans="3:16" x14ac:dyDescent="0.25">
      <c r="C109" s="7"/>
      <c r="E109" s="7"/>
      <c r="F109" s="7"/>
      <c r="G109" s="7"/>
      <c r="H109" s="7"/>
      <c r="I109" s="7"/>
      <c r="K109" s="7"/>
      <c r="L109" s="7"/>
      <c r="M109" s="7"/>
      <c r="N109" s="7"/>
      <c r="O109" s="7"/>
      <c r="P109" s="7"/>
    </row>
    <row r="110" spans="3:16" x14ac:dyDescent="0.25">
      <c r="C110" s="7"/>
      <c r="E110" s="7"/>
      <c r="F110" s="7"/>
      <c r="G110" s="7"/>
      <c r="H110" s="7"/>
      <c r="I110" s="7"/>
      <c r="K110" s="7"/>
      <c r="L110" s="7"/>
      <c r="M110" s="7"/>
      <c r="N110" s="7"/>
      <c r="O110" s="7"/>
      <c r="P110" s="7"/>
    </row>
    <row r="111" spans="3:16" x14ac:dyDescent="0.25">
      <c r="C111" s="7"/>
      <c r="E111" s="7"/>
      <c r="F111" s="7"/>
      <c r="G111" s="7"/>
      <c r="H111" s="7"/>
      <c r="I111" s="7"/>
      <c r="K111" s="7"/>
      <c r="L111" s="7"/>
      <c r="M111" s="7"/>
      <c r="N111" s="7"/>
      <c r="O111" s="7"/>
      <c r="P111" s="7"/>
    </row>
    <row r="112" spans="3:16" x14ac:dyDescent="0.25">
      <c r="C112" s="7"/>
      <c r="E112" s="7"/>
      <c r="F112" s="7"/>
      <c r="G112" s="7"/>
      <c r="H112" s="7"/>
      <c r="I112" s="7"/>
      <c r="K112" s="7"/>
      <c r="L112" s="7"/>
      <c r="M112" s="7"/>
      <c r="N112" s="7"/>
      <c r="O112" s="7"/>
      <c r="P112" s="7"/>
    </row>
    <row r="113" spans="3:16" x14ac:dyDescent="0.25">
      <c r="C113" s="7"/>
      <c r="E113" s="7"/>
      <c r="F113" s="7"/>
      <c r="G113" s="7"/>
      <c r="H113" s="7"/>
      <c r="I113" s="7"/>
      <c r="K113" s="7"/>
      <c r="L113" s="7"/>
      <c r="M113" s="7"/>
      <c r="N113" s="7"/>
      <c r="O113" s="7"/>
      <c r="P113" s="7"/>
    </row>
    <row r="114" spans="3:16" x14ac:dyDescent="0.25">
      <c r="C114" s="7"/>
      <c r="E114" s="7"/>
      <c r="F114" s="7"/>
      <c r="G114" s="7"/>
      <c r="H114" s="7"/>
      <c r="I114" s="7"/>
      <c r="K114" s="7"/>
      <c r="L114" s="7"/>
      <c r="M114" s="7"/>
      <c r="N114" s="7"/>
      <c r="O114" s="7"/>
      <c r="P114" s="7"/>
    </row>
    <row r="115" spans="3:16" x14ac:dyDescent="0.25">
      <c r="C115" s="7"/>
      <c r="E115" s="7"/>
      <c r="F115" s="7"/>
      <c r="G115" s="7"/>
      <c r="H115" s="7"/>
      <c r="I115" s="7"/>
      <c r="K115" s="7"/>
      <c r="L115" s="7"/>
      <c r="M115" s="7"/>
      <c r="N115" s="7"/>
      <c r="O115" s="7"/>
      <c r="P115" s="7"/>
    </row>
    <row r="116" spans="3:16" x14ac:dyDescent="0.25">
      <c r="C116" s="7"/>
      <c r="E116" s="7"/>
      <c r="F116" s="7"/>
      <c r="G116" s="7"/>
      <c r="H116" s="7"/>
      <c r="I116" s="7"/>
      <c r="K116" s="7"/>
      <c r="L116" s="7"/>
      <c r="M116" s="7"/>
      <c r="N116" s="7"/>
      <c r="O116" s="7"/>
      <c r="P116" s="7"/>
    </row>
    <row r="117" spans="3:16" x14ac:dyDescent="0.25">
      <c r="C117" s="7"/>
      <c r="E117" s="7"/>
      <c r="F117" s="7"/>
      <c r="G117" s="7"/>
      <c r="H117" s="7"/>
      <c r="I117" s="7"/>
      <c r="K117" s="7"/>
      <c r="L117" s="7"/>
      <c r="M117" s="7"/>
      <c r="N117" s="7"/>
      <c r="O117" s="7"/>
      <c r="P117" s="7"/>
    </row>
    <row r="118" spans="3:16" x14ac:dyDescent="0.25">
      <c r="C118" s="7"/>
      <c r="E118" s="7"/>
      <c r="F118" s="7"/>
      <c r="G118" s="7"/>
      <c r="H118" s="7"/>
      <c r="I118" s="7"/>
      <c r="K118" s="7"/>
      <c r="L118" s="7"/>
      <c r="M118" s="7"/>
      <c r="N118" s="7"/>
      <c r="O118" s="7"/>
      <c r="P118" s="7"/>
    </row>
    <row r="119" spans="3:16" x14ac:dyDescent="0.25">
      <c r="C119" s="7"/>
      <c r="E119" s="7"/>
      <c r="F119" s="7"/>
      <c r="G119" s="7"/>
      <c r="H119" s="7"/>
      <c r="I119" s="7"/>
      <c r="K119" s="7"/>
      <c r="L119" s="7"/>
      <c r="M119" s="7"/>
      <c r="N119" s="7"/>
      <c r="O119" s="7"/>
      <c r="P119" s="7"/>
    </row>
    <row r="120" spans="3:16" x14ac:dyDescent="0.25">
      <c r="C120" s="7"/>
      <c r="E120" s="7"/>
      <c r="F120" s="7"/>
      <c r="G120" s="7"/>
      <c r="H120" s="7"/>
      <c r="I120" s="7"/>
      <c r="K120" s="7"/>
      <c r="L120" s="7"/>
      <c r="M120" s="7"/>
      <c r="N120" s="7"/>
      <c r="O120" s="7"/>
      <c r="P120" s="7"/>
    </row>
    <row r="121" spans="3:16" x14ac:dyDescent="0.25">
      <c r="C121" s="7"/>
      <c r="E121" s="7"/>
      <c r="F121" s="7"/>
      <c r="G121" s="7"/>
      <c r="H121" s="7"/>
      <c r="I121" s="7"/>
      <c r="K121" s="7"/>
      <c r="L121" s="7"/>
      <c r="M121" s="7"/>
      <c r="N121" s="7"/>
      <c r="O121" s="7"/>
      <c r="P121" s="7"/>
    </row>
    <row r="122" spans="3:16" x14ac:dyDescent="0.25">
      <c r="C122" s="7"/>
      <c r="E122" s="7"/>
      <c r="F122" s="7"/>
      <c r="G122" s="7"/>
      <c r="H122" s="7"/>
      <c r="I122" s="7"/>
      <c r="K122" s="7"/>
      <c r="L122" s="7"/>
      <c r="M122" s="7"/>
      <c r="N122" s="7"/>
      <c r="O122" s="7"/>
      <c r="P122" s="7"/>
    </row>
    <row r="123" spans="3:16" x14ac:dyDescent="0.25">
      <c r="C123" s="7"/>
      <c r="E123" s="7"/>
      <c r="F123" s="7"/>
      <c r="G123" s="7"/>
      <c r="H123" s="7"/>
      <c r="I123" s="7"/>
      <c r="K123" s="7"/>
      <c r="L123" s="7"/>
      <c r="M123" s="7"/>
      <c r="N123" s="7"/>
      <c r="O123" s="7"/>
      <c r="P123" s="7"/>
    </row>
    <row r="124" spans="3:16" x14ac:dyDescent="0.25">
      <c r="C124" s="7"/>
      <c r="E124" s="7"/>
      <c r="F124" s="7"/>
      <c r="G124" s="7"/>
      <c r="H124" s="7"/>
      <c r="I124" s="7"/>
      <c r="K124" s="7"/>
      <c r="L124" s="7"/>
      <c r="M124" s="7"/>
      <c r="N124" s="7"/>
      <c r="O124" s="7"/>
      <c r="P124" s="7"/>
    </row>
    <row r="125" spans="3:16" x14ac:dyDescent="0.25">
      <c r="C125" s="7"/>
      <c r="E125" s="7"/>
      <c r="F125" s="7"/>
      <c r="G125" s="7"/>
      <c r="H125" s="7"/>
      <c r="I125" s="7"/>
      <c r="K125" s="7"/>
      <c r="L125" s="7"/>
      <c r="M125" s="7"/>
      <c r="N125" s="7"/>
      <c r="O125" s="7"/>
      <c r="P125" s="7"/>
    </row>
    <row r="126" spans="3:16" x14ac:dyDescent="0.25">
      <c r="C126" s="7"/>
      <c r="E126" s="7"/>
      <c r="F126" s="7"/>
      <c r="G126" s="7"/>
      <c r="H126" s="7"/>
      <c r="I126" s="7"/>
      <c r="K126" s="7"/>
      <c r="L126" s="7"/>
      <c r="M126" s="7"/>
      <c r="N126" s="7"/>
      <c r="O126" s="7"/>
      <c r="P126" s="7"/>
    </row>
    <row r="127" spans="3:16" x14ac:dyDescent="0.25">
      <c r="C127" s="7"/>
      <c r="E127" s="7"/>
      <c r="F127" s="7"/>
      <c r="G127" s="7"/>
      <c r="H127" s="7"/>
      <c r="I127" s="7"/>
      <c r="K127" s="7"/>
      <c r="L127" s="7"/>
      <c r="M127" s="7"/>
      <c r="N127" s="7"/>
      <c r="O127" s="7"/>
      <c r="P127" s="7"/>
    </row>
    <row r="128" spans="3:16" x14ac:dyDescent="0.25">
      <c r="C128" s="7"/>
      <c r="E128" s="7"/>
      <c r="F128" s="7"/>
      <c r="G128" s="7"/>
      <c r="H128" s="7"/>
      <c r="I128" s="7"/>
      <c r="K128" s="7"/>
      <c r="L128" s="7"/>
      <c r="M128" s="7"/>
      <c r="N128" s="7"/>
      <c r="O128" s="7"/>
      <c r="P128" s="7"/>
    </row>
    <row r="129" spans="3:16" x14ac:dyDescent="0.25">
      <c r="C129" s="7"/>
      <c r="E129" s="7"/>
      <c r="F129" s="7"/>
      <c r="G129" s="7"/>
      <c r="H129" s="7"/>
      <c r="I129" s="7"/>
      <c r="K129" s="7"/>
      <c r="L129" s="7"/>
      <c r="M129" s="7"/>
      <c r="N129" s="7"/>
      <c r="O129" s="7"/>
      <c r="P129" s="7"/>
    </row>
    <row r="130" spans="3:16" x14ac:dyDescent="0.25">
      <c r="C130" s="7"/>
      <c r="E130" s="7"/>
      <c r="F130" s="7"/>
      <c r="G130" s="7"/>
      <c r="H130" s="7"/>
      <c r="I130" s="7"/>
      <c r="K130" s="7"/>
      <c r="L130" s="7"/>
      <c r="M130" s="7"/>
      <c r="N130" s="7"/>
      <c r="O130" s="7"/>
      <c r="P130" s="7"/>
    </row>
    <row r="131" spans="3:16" x14ac:dyDescent="0.25">
      <c r="C131" s="7"/>
      <c r="E131" s="7"/>
      <c r="F131" s="7"/>
      <c r="G131" s="7"/>
      <c r="H131" s="7"/>
      <c r="I131" s="7"/>
      <c r="K131" s="7"/>
      <c r="L131" s="7"/>
      <c r="M131" s="7"/>
      <c r="N131" s="7"/>
      <c r="O131" s="7"/>
      <c r="P131" s="7"/>
    </row>
    <row r="132" spans="3:16" x14ac:dyDescent="0.25">
      <c r="C132" s="7"/>
      <c r="E132" s="7"/>
      <c r="F132" s="7"/>
      <c r="G132" s="7"/>
      <c r="H132" s="7"/>
      <c r="I132" s="7"/>
      <c r="K132" s="7"/>
      <c r="L132" s="7"/>
      <c r="M132" s="7"/>
      <c r="N132" s="7"/>
      <c r="O132" s="7"/>
      <c r="P132" s="7"/>
    </row>
    <row r="133" spans="3:16" x14ac:dyDescent="0.25">
      <c r="C133" s="7"/>
      <c r="E133" s="7"/>
      <c r="F133" s="7"/>
      <c r="G133" s="7"/>
      <c r="H133" s="7"/>
      <c r="I133" s="7"/>
      <c r="K133" s="7"/>
      <c r="L133" s="7"/>
      <c r="M133" s="7"/>
      <c r="N133" s="7"/>
      <c r="O133" s="7"/>
      <c r="P133" s="7"/>
    </row>
    <row r="134" spans="3:16" x14ac:dyDescent="0.25">
      <c r="C134" s="7"/>
      <c r="E134" s="7"/>
      <c r="F134" s="7"/>
      <c r="G134" s="7"/>
      <c r="H134" s="7"/>
      <c r="I134" s="7"/>
      <c r="K134" s="7"/>
      <c r="L134" s="7"/>
      <c r="M134" s="7"/>
      <c r="N134" s="7"/>
      <c r="O134" s="7"/>
      <c r="P134" s="7"/>
    </row>
    <row r="135" spans="3:16" x14ac:dyDescent="0.25">
      <c r="C135" s="7"/>
      <c r="E135" s="7"/>
      <c r="F135" s="7"/>
      <c r="G135" s="7"/>
      <c r="H135" s="7"/>
      <c r="I135" s="7"/>
      <c r="K135" s="7"/>
      <c r="L135" s="7"/>
      <c r="M135" s="7"/>
      <c r="N135" s="7"/>
      <c r="O135" s="7"/>
      <c r="P135" s="7"/>
    </row>
    <row r="136" spans="3:16" x14ac:dyDescent="0.25">
      <c r="C136" s="7"/>
      <c r="E136" s="7"/>
      <c r="F136" s="7"/>
      <c r="G136" s="7"/>
      <c r="H136" s="7"/>
      <c r="I136" s="7"/>
      <c r="K136" s="7"/>
      <c r="L136" s="7"/>
      <c r="M136" s="7"/>
      <c r="N136" s="7"/>
      <c r="O136" s="7"/>
      <c r="P136" s="7"/>
    </row>
    <row r="137" spans="3:16" x14ac:dyDescent="0.25">
      <c r="C137" s="7"/>
      <c r="E137" s="7"/>
      <c r="F137" s="7"/>
      <c r="G137" s="7"/>
      <c r="H137" s="7"/>
      <c r="I137" s="7"/>
      <c r="K137" s="7"/>
      <c r="L137" s="7"/>
      <c r="M137" s="7"/>
      <c r="N137" s="7"/>
      <c r="O137" s="7"/>
      <c r="P137" s="7"/>
    </row>
    <row r="138" spans="3:16" x14ac:dyDescent="0.25">
      <c r="C138" s="7"/>
      <c r="E138" s="7"/>
      <c r="F138" s="7"/>
      <c r="G138" s="7"/>
      <c r="H138" s="7"/>
      <c r="I138" s="7"/>
      <c r="K138" s="7"/>
      <c r="L138" s="7"/>
      <c r="M138" s="7"/>
      <c r="N138" s="7"/>
      <c r="O138" s="7"/>
      <c r="P138" s="7"/>
    </row>
    <row r="139" spans="3:16" x14ac:dyDescent="0.25">
      <c r="C139" s="7"/>
      <c r="E139" s="7"/>
      <c r="F139" s="7"/>
      <c r="G139" s="7"/>
      <c r="H139" s="7"/>
      <c r="I139" s="7"/>
      <c r="K139" s="7"/>
      <c r="L139" s="7"/>
      <c r="M139" s="7"/>
      <c r="N139" s="7"/>
      <c r="O139" s="7"/>
      <c r="P139" s="7"/>
    </row>
    <row r="140" spans="3:16" x14ac:dyDescent="0.25">
      <c r="C140" s="7"/>
      <c r="E140" s="7"/>
      <c r="F140" s="7"/>
      <c r="G140" s="7"/>
      <c r="H140" s="7"/>
      <c r="I140" s="7"/>
      <c r="K140" s="7"/>
      <c r="L140" s="7"/>
      <c r="M140" s="7"/>
      <c r="N140" s="7"/>
      <c r="O140" s="7"/>
      <c r="P140" s="7"/>
    </row>
    <row r="141" spans="3:16" x14ac:dyDescent="0.25">
      <c r="C141" s="7"/>
      <c r="E141" s="7"/>
      <c r="F141" s="7"/>
      <c r="G141" s="7"/>
      <c r="H141" s="7"/>
      <c r="I141" s="7"/>
      <c r="K141" s="7"/>
      <c r="L141" s="7"/>
      <c r="M141" s="7"/>
      <c r="N141" s="7"/>
      <c r="O141" s="7"/>
      <c r="P141" s="7"/>
    </row>
    <row r="142" spans="3:16" x14ac:dyDescent="0.25">
      <c r="C142" s="7"/>
      <c r="E142" s="7"/>
      <c r="F142" s="7"/>
      <c r="G142" s="7"/>
      <c r="H142" s="7"/>
      <c r="I142" s="7"/>
      <c r="K142" s="7"/>
      <c r="L142" s="7"/>
      <c r="M142" s="7"/>
      <c r="N142" s="7"/>
      <c r="O142" s="7"/>
      <c r="P142" s="7"/>
    </row>
    <row r="143" spans="3:16" x14ac:dyDescent="0.25">
      <c r="C143" s="7"/>
      <c r="E143" s="7"/>
      <c r="F143" s="7"/>
      <c r="G143" s="7"/>
      <c r="H143" s="7"/>
      <c r="I143" s="7"/>
      <c r="K143" s="7"/>
      <c r="L143" s="7"/>
      <c r="M143" s="7"/>
      <c r="N143" s="7"/>
      <c r="O143" s="7"/>
      <c r="P143" s="7"/>
    </row>
    <row r="144" spans="3:16" x14ac:dyDescent="0.25">
      <c r="C144" s="7"/>
      <c r="E144" s="7"/>
      <c r="F144" s="7"/>
      <c r="G144" s="7"/>
      <c r="H144" s="7"/>
      <c r="I144" s="7"/>
      <c r="K144" s="7"/>
      <c r="L144" s="7"/>
      <c r="M144" s="7"/>
      <c r="N144" s="7"/>
      <c r="O144" s="7"/>
      <c r="P144" s="7"/>
    </row>
    <row r="145" spans="3:16" x14ac:dyDescent="0.25">
      <c r="C145" s="7"/>
      <c r="E145" s="7"/>
      <c r="F145" s="7"/>
      <c r="G145" s="7"/>
      <c r="H145" s="7"/>
      <c r="I145" s="7"/>
      <c r="K145" s="7"/>
      <c r="L145" s="7"/>
      <c r="M145" s="7"/>
      <c r="N145" s="7"/>
      <c r="O145" s="7"/>
      <c r="P145" s="7"/>
    </row>
    <row r="146" spans="3:16" x14ac:dyDescent="0.25">
      <c r="C146" s="7"/>
      <c r="E146" s="7"/>
      <c r="F146" s="7"/>
      <c r="G146" s="7"/>
      <c r="H146" s="7"/>
      <c r="I146" s="7"/>
      <c r="K146" s="7"/>
      <c r="L146" s="7"/>
      <c r="M146" s="7"/>
      <c r="N146" s="7"/>
      <c r="O146" s="7"/>
      <c r="P146" s="7"/>
    </row>
    <row r="147" spans="3:16" x14ac:dyDescent="0.25">
      <c r="C147" s="7"/>
      <c r="E147" s="7"/>
      <c r="F147" s="7"/>
      <c r="G147" s="7"/>
      <c r="H147" s="7"/>
      <c r="I147" s="7"/>
      <c r="K147" s="7"/>
      <c r="L147" s="7"/>
      <c r="M147" s="7"/>
      <c r="N147" s="7"/>
      <c r="O147" s="7"/>
      <c r="P147" s="7"/>
    </row>
    <row r="148" spans="3:16" x14ac:dyDescent="0.25">
      <c r="C148" s="7"/>
      <c r="E148" s="7"/>
      <c r="F148" s="7"/>
      <c r="G148" s="7"/>
      <c r="H148" s="7"/>
      <c r="I148" s="7"/>
      <c r="K148" s="7"/>
      <c r="L148" s="7"/>
      <c r="M148" s="7"/>
      <c r="N148" s="7"/>
      <c r="O148" s="7"/>
      <c r="P148" s="7"/>
    </row>
    <row r="149" spans="3:16" x14ac:dyDescent="0.25">
      <c r="C149" s="7"/>
      <c r="E149" s="7"/>
      <c r="F149" s="7"/>
      <c r="G149" s="7"/>
      <c r="H149" s="7"/>
      <c r="I149" s="7"/>
      <c r="K149" s="7"/>
      <c r="L149" s="7"/>
      <c r="M149" s="7"/>
      <c r="N149" s="7"/>
      <c r="O149" s="7"/>
      <c r="P149" s="7"/>
    </row>
    <row r="150" spans="3:16" x14ac:dyDescent="0.25">
      <c r="C150" s="7"/>
      <c r="E150" s="7"/>
      <c r="F150" s="7"/>
      <c r="G150" s="7"/>
      <c r="H150" s="7"/>
      <c r="I150" s="7"/>
      <c r="K150" s="7"/>
      <c r="L150" s="7"/>
      <c r="M150" s="7"/>
      <c r="N150" s="7"/>
      <c r="O150" s="7"/>
      <c r="P150" s="7"/>
    </row>
    <row r="151" spans="3:16" x14ac:dyDescent="0.25">
      <c r="C151" s="7"/>
      <c r="E151" s="7"/>
      <c r="F151" s="7"/>
      <c r="G151" s="7"/>
      <c r="H151" s="7"/>
      <c r="I151" s="7"/>
      <c r="K151" s="7"/>
      <c r="L151" s="7"/>
      <c r="M151" s="7"/>
      <c r="N151" s="7"/>
      <c r="O151" s="7"/>
      <c r="P151" s="7"/>
    </row>
    <row r="152" spans="3:16" x14ac:dyDescent="0.25">
      <c r="C152" s="7"/>
      <c r="E152" s="7"/>
      <c r="F152" s="7"/>
      <c r="G152" s="7"/>
      <c r="H152" s="7"/>
      <c r="I152" s="7"/>
      <c r="K152" s="7"/>
      <c r="L152" s="7"/>
      <c r="M152" s="7"/>
      <c r="N152" s="7"/>
      <c r="O152" s="7"/>
      <c r="P152" s="7"/>
    </row>
    <row r="153" spans="3:16" x14ac:dyDescent="0.25">
      <c r="C153" s="7"/>
      <c r="E153" s="7"/>
      <c r="F153" s="7"/>
      <c r="G153" s="7"/>
      <c r="H153" s="7"/>
      <c r="I153" s="7"/>
      <c r="K153" s="7"/>
      <c r="L153" s="7"/>
      <c r="M153" s="7"/>
      <c r="N153" s="7"/>
      <c r="O153" s="7"/>
      <c r="P153" s="7"/>
    </row>
    <row r="154" spans="3:16" x14ac:dyDescent="0.25">
      <c r="C154" s="7"/>
      <c r="E154" s="7"/>
      <c r="F154" s="7"/>
      <c r="G154" s="7"/>
      <c r="H154" s="7"/>
      <c r="I154" s="7"/>
      <c r="K154" s="7"/>
      <c r="L154" s="7"/>
      <c r="M154" s="7"/>
      <c r="N154" s="7"/>
      <c r="O154" s="7"/>
      <c r="P154" s="7"/>
    </row>
    <row r="155" spans="3:16" x14ac:dyDescent="0.25">
      <c r="C155" s="7"/>
      <c r="E155" s="7"/>
      <c r="F155" s="7"/>
      <c r="G155" s="7"/>
      <c r="H155" s="7"/>
      <c r="I155" s="7"/>
      <c r="K155" s="7"/>
      <c r="L155" s="7"/>
      <c r="M155" s="7"/>
      <c r="N155" s="7"/>
      <c r="O155" s="7"/>
      <c r="P155" s="7"/>
    </row>
    <row r="156" spans="3:16" x14ac:dyDescent="0.25">
      <c r="C156" s="7"/>
      <c r="E156" s="7"/>
      <c r="F156" s="7"/>
      <c r="G156" s="7"/>
      <c r="H156" s="7"/>
      <c r="I156" s="7"/>
      <c r="K156" s="7"/>
      <c r="L156" s="7"/>
      <c r="M156" s="7"/>
      <c r="N156" s="7"/>
      <c r="O156" s="7"/>
      <c r="P156" s="7"/>
    </row>
    <row r="157" spans="3:16" x14ac:dyDescent="0.25">
      <c r="C157" s="7"/>
      <c r="E157" s="7"/>
      <c r="F157" s="7"/>
      <c r="G157" s="7"/>
      <c r="H157" s="7"/>
      <c r="I157" s="7"/>
      <c r="K157" s="7"/>
      <c r="L157" s="7"/>
      <c r="M157" s="7"/>
      <c r="N157" s="7"/>
      <c r="O157" s="7"/>
      <c r="P157" s="7"/>
    </row>
    <row r="158" spans="3:16" x14ac:dyDescent="0.25">
      <c r="C158" s="7"/>
      <c r="E158" s="7"/>
      <c r="F158" s="7"/>
      <c r="G158" s="7"/>
      <c r="H158" s="7"/>
      <c r="I158" s="7"/>
      <c r="K158" s="7"/>
      <c r="L158" s="7"/>
      <c r="M158" s="7"/>
      <c r="N158" s="7"/>
      <c r="O158" s="7"/>
      <c r="P158" s="7"/>
    </row>
    <row r="159" spans="3:16" x14ac:dyDescent="0.25">
      <c r="C159" s="7"/>
      <c r="E159" s="7"/>
      <c r="F159" s="7"/>
      <c r="G159" s="7"/>
      <c r="H159" s="7"/>
      <c r="I159" s="7"/>
      <c r="K159" s="7"/>
      <c r="L159" s="7"/>
      <c r="M159" s="7"/>
      <c r="N159" s="7"/>
      <c r="O159" s="7"/>
      <c r="P159" s="7"/>
    </row>
    <row r="160" spans="3:16" x14ac:dyDescent="0.25">
      <c r="C160" s="7"/>
      <c r="E160" s="7"/>
      <c r="F160" s="7"/>
      <c r="G160" s="7"/>
      <c r="H160" s="7"/>
      <c r="I160" s="7"/>
      <c r="K160" s="7"/>
      <c r="L160" s="7"/>
      <c r="M160" s="7"/>
      <c r="N160" s="7"/>
      <c r="O160" s="7"/>
      <c r="P160" s="7"/>
    </row>
    <row r="161" spans="3:16" x14ac:dyDescent="0.25">
      <c r="C161" s="7"/>
      <c r="E161" s="7"/>
      <c r="F161" s="7"/>
      <c r="G161" s="7"/>
      <c r="H161" s="7"/>
      <c r="I161" s="7"/>
      <c r="K161" s="7"/>
      <c r="L161" s="7"/>
      <c r="M161" s="7"/>
      <c r="N161" s="7"/>
      <c r="O161" s="7"/>
      <c r="P161" s="7"/>
    </row>
    <row r="162" spans="3:16" x14ac:dyDescent="0.25">
      <c r="C162" s="7"/>
      <c r="E162" s="7"/>
      <c r="F162" s="7"/>
      <c r="G162" s="7"/>
      <c r="H162" s="7"/>
      <c r="I162" s="7"/>
      <c r="K162" s="7"/>
      <c r="L162" s="7"/>
      <c r="M162" s="7"/>
      <c r="N162" s="7"/>
      <c r="O162" s="7"/>
      <c r="P162" s="7"/>
    </row>
    <row r="163" spans="3:16" x14ac:dyDescent="0.25">
      <c r="C163" s="7"/>
      <c r="E163" s="7"/>
      <c r="F163" s="7"/>
      <c r="G163" s="7"/>
      <c r="H163" s="7"/>
      <c r="I163" s="7"/>
      <c r="K163" s="7"/>
      <c r="L163" s="7"/>
      <c r="M163" s="7"/>
      <c r="N163" s="7"/>
      <c r="O163" s="7"/>
      <c r="P163" s="7"/>
    </row>
    <row r="164" spans="3:16" x14ac:dyDescent="0.25">
      <c r="C164" s="7"/>
      <c r="E164" s="7"/>
      <c r="F164" s="7"/>
      <c r="G164" s="7"/>
      <c r="H164" s="7"/>
      <c r="I164" s="7"/>
      <c r="K164" s="7"/>
      <c r="L164" s="7"/>
      <c r="M164" s="7"/>
      <c r="N164" s="7"/>
      <c r="O164" s="7"/>
      <c r="P164" s="7"/>
    </row>
    <row r="165" spans="3:16" x14ac:dyDescent="0.25">
      <c r="C165" s="7"/>
      <c r="E165" s="7"/>
      <c r="F165" s="7"/>
      <c r="G165" s="7"/>
      <c r="H165" s="7"/>
      <c r="I165" s="7"/>
      <c r="K165" s="7"/>
      <c r="L165" s="7"/>
      <c r="M165" s="7"/>
      <c r="N165" s="7"/>
      <c r="O165" s="7"/>
      <c r="P165" s="7"/>
    </row>
    <row r="166" spans="3:16" x14ac:dyDescent="0.25">
      <c r="C166" s="7"/>
      <c r="E166" s="7"/>
      <c r="F166" s="7"/>
      <c r="G166" s="7"/>
      <c r="H166" s="7"/>
      <c r="I166" s="7"/>
      <c r="K166" s="7"/>
      <c r="L166" s="7"/>
      <c r="M166" s="7"/>
      <c r="N166" s="7"/>
      <c r="O166" s="7"/>
      <c r="P166" s="7"/>
    </row>
    <row r="167" spans="3:16" x14ac:dyDescent="0.25">
      <c r="C167" s="7"/>
      <c r="E167" s="7"/>
      <c r="F167" s="7"/>
      <c r="G167" s="7"/>
      <c r="H167" s="7"/>
      <c r="I167" s="7"/>
      <c r="K167" s="7"/>
      <c r="L167" s="7"/>
      <c r="M167" s="7"/>
      <c r="N167" s="7"/>
      <c r="O167" s="7"/>
      <c r="P167" s="7"/>
    </row>
    <row r="168" spans="3:16" x14ac:dyDescent="0.25">
      <c r="C168" s="7"/>
      <c r="E168" s="7"/>
      <c r="F168" s="7"/>
      <c r="G168" s="7"/>
      <c r="H168" s="7"/>
      <c r="I168" s="7"/>
      <c r="K168" s="7"/>
      <c r="L168" s="7"/>
      <c r="M168" s="7"/>
      <c r="N168" s="7"/>
      <c r="O168" s="7"/>
      <c r="P168" s="7"/>
    </row>
    <row r="169" spans="3:16" x14ac:dyDescent="0.25">
      <c r="C169" s="7"/>
      <c r="E169" s="7"/>
      <c r="F169" s="7"/>
      <c r="G169" s="7"/>
      <c r="H169" s="7"/>
      <c r="I169" s="7"/>
      <c r="K169" s="7"/>
      <c r="L169" s="7"/>
      <c r="M169" s="7"/>
      <c r="N169" s="7"/>
      <c r="O169" s="7"/>
      <c r="P169" s="7"/>
    </row>
    <row r="170" spans="3:16" x14ac:dyDescent="0.25">
      <c r="C170" s="7"/>
      <c r="E170" s="7"/>
      <c r="F170" s="7"/>
      <c r="G170" s="7"/>
      <c r="H170" s="7"/>
      <c r="I170" s="7"/>
      <c r="K170" s="7"/>
      <c r="L170" s="7"/>
      <c r="M170" s="7"/>
      <c r="N170" s="7"/>
      <c r="O170" s="7"/>
      <c r="P170" s="7"/>
    </row>
    <row r="171" spans="3:16" x14ac:dyDescent="0.25">
      <c r="C171" s="7"/>
      <c r="E171" s="7"/>
      <c r="F171" s="7"/>
      <c r="G171" s="7"/>
      <c r="H171" s="7"/>
      <c r="I171" s="7"/>
      <c r="K171" s="7"/>
      <c r="L171" s="7"/>
      <c r="M171" s="7"/>
      <c r="N171" s="7"/>
      <c r="O171" s="7"/>
      <c r="P171" s="7"/>
    </row>
    <row r="172" spans="3:16" x14ac:dyDescent="0.25">
      <c r="C172" s="7"/>
      <c r="E172" s="7"/>
      <c r="F172" s="7"/>
      <c r="G172" s="7"/>
      <c r="H172" s="7"/>
      <c r="I172" s="7"/>
      <c r="K172" s="7"/>
      <c r="L172" s="7"/>
      <c r="M172" s="7"/>
      <c r="N172" s="7"/>
      <c r="O172" s="7"/>
      <c r="P172" s="7"/>
    </row>
    <row r="173" spans="3:16" x14ac:dyDescent="0.25">
      <c r="C173" s="7"/>
      <c r="E173" s="7"/>
      <c r="F173" s="7"/>
      <c r="G173" s="7"/>
      <c r="H173" s="7"/>
      <c r="I173" s="7"/>
      <c r="K173" s="7"/>
      <c r="L173" s="7"/>
      <c r="M173" s="7"/>
      <c r="N173" s="7"/>
      <c r="O173" s="7"/>
      <c r="P173" s="7"/>
    </row>
    <row r="174" spans="3:16" x14ac:dyDescent="0.25">
      <c r="C174" s="7"/>
      <c r="E174" s="7"/>
      <c r="F174" s="7"/>
      <c r="G174" s="7"/>
      <c r="H174" s="7"/>
      <c r="I174" s="7"/>
      <c r="K174" s="7"/>
      <c r="L174" s="7"/>
      <c r="M174" s="7"/>
      <c r="N174" s="7"/>
      <c r="O174" s="7"/>
      <c r="P174" s="7"/>
    </row>
    <row r="175" spans="3:16" x14ac:dyDescent="0.25">
      <c r="C175" s="7"/>
      <c r="E175" s="7"/>
      <c r="F175" s="7"/>
      <c r="G175" s="7"/>
      <c r="H175" s="7"/>
      <c r="I175" s="7"/>
      <c r="K175" s="7"/>
      <c r="L175" s="7"/>
      <c r="M175" s="7"/>
      <c r="N175" s="7"/>
      <c r="O175" s="7"/>
      <c r="P175" s="7"/>
    </row>
    <row r="176" spans="3:16" x14ac:dyDescent="0.25">
      <c r="C176" s="7"/>
      <c r="E176" s="7"/>
      <c r="F176" s="7"/>
      <c r="G176" s="7"/>
      <c r="H176" s="7"/>
      <c r="I176" s="7"/>
      <c r="K176" s="7"/>
      <c r="L176" s="7"/>
      <c r="M176" s="7"/>
      <c r="N176" s="7"/>
      <c r="O176" s="7"/>
      <c r="P176" s="7"/>
    </row>
    <row r="177" spans="3:16" x14ac:dyDescent="0.25">
      <c r="C177" s="7"/>
      <c r="E177" s="7"/>
      <c r="F177" s="7"/>
      <c r="G177" s="7"/>
      <c r="H177" s="7"/>
      <c r="I177" s="7"/>
      <c r="K177" s="7"/>
      <c r="L177" s="7"/>
      <c r="M177" s="7"/>
      <c r="N177" s="7"/>
      <c r="O177" s="7"/>
      <c r="P177" s="7"/>
    </row>
    <row r="178" spans="3:16" x14ac:dyDescent="0.25">
      <c r="C178" s="7"/>
      <c r="E178" s="7"/>
      <c r="F178" s="7"/>
      <c r="G178" s="7"/>
      <c r="H178" s="7"/>
      <c r="I178" s="7"/>
      <c r="K178" s="7"/>
      <c r="L178" s="7"/>
      <c r="M178" s="7"/>
      <c r="N178" s="7"/>
      <c r="O178" s="7"/>
      <c r="P178" s="7"/>
    </row>
    <row r="179" spans="3:16" x14ac:dyDescent="0.25">
      <c r="C179" s="7"/>
      <c r="E179" s="7"/>
      <c r="F179" s="7"/>
      <c r="G179" s="7"/>
      <c r="H179" s="7"/>
      <c r="I179" s="7"/>
      <c r="K179" s="7"/>
      <c r="L179" s="7"/>
      <c r="M179" s="7"/>
      <c r="N179" s="7"/>
      <c r="O179" s="7"/>
      <c r="P179" s="7"/>
    </row>
    <row r="180" spans="3:16" x14ac:dyDescent="0.25">
      <c r="C180" s="7"/>
      <c r="E180" s="7"/>
      <c r="F180" s="7"/>
      <c r="G180" s="7"/>
      <c r="H180" s="7"/>
      <c r="I180" s="7"/>
      <c r="K180" s="7"/>
      <c r="L180" s="7"/>
      <c r="M180" s="7"/>
      <c r="N180" s="7"/>
      <c r="O180" s="7"/>
      <c r="P180" s="7"/>
    </row>
    <row r="181" spans="3:16" x14ac:dyDescent="0.25">
      <c r="C181" s="7"/>
      <c r="E181" s="7"/>
      <c r="F181" s="7"/>
      <c r="G181" s="7"/>
      <c r="H181" s="7"/>
      <c r="I181" s="7"/>
      <c r="K181" s="7"/>
      <c r="L181" s="7"/>
      <c r="M181" s="7"/>
      <c r="N181" s="7"/>
      <c r="O181" s="7"/>
      <c r="P181" s="7"/>
    </row>
    <row r="182" spans="3:16" x14ac:dyDescent="0.25">
      <c r="C182" s="7"/>
      <c r="E182" s="7"/>
      <c r="F182" s="7"/>
      <c r="G182" s="7"/>
      <c r="H182" s="7"/>
      <c r="I182" s="7"/>
      <c r="K182" s="7"/>
      <c r="L182" s="7"/>
      <c r="M182" s="7"/>
      <c r="N182" s="7"/>
      <c r="O182" s="7"/>
      <c r="P182" s="7"/>
    </row>
    <row r="183" spans="3:16" x14ac:dyDescent="0.25">
      <c r="C183" s="7"/>
      <c r="E183" s="7"/>
      <c r="F183" s="7"/>
      <c r="G183" s="7"/>
      <c r="H183" s="7"/>
      <c r="I183" s="7"/>
      <c r="K183" s="7"/>
      <c r="L183" s="7"/>
      <c r="M183" s="7"/>
      <c r="N183" s="7"/>
      <c r="O183" s="7"/>
      <c r="P183" s="7"/>
    </row>
    <row r="184" spans="3:16" x14ac:dyDescent="0.25">
      <c r="C184" s="7"/>
      <c r="E184" s="7"/>
      <c r="F184" s="7"/>
      <c r="G184" s="7"/>
      <c r="H184" s="7"/>
      <c r="I184" s="7"/>
      <c r="K184" s="7"/>
      <c r="L184" s="7"/>
      <c r="M184" s="7"/>
      <c r="N184" s="7"/>
      <c r="O184" s="7"/>
      <c r="P184" s="7"/>
    </row>
    <row r="185" spans="3:16" x14ac:dyDescent="0.25">
      <c r="C185" s="7"/>
      <c r="E185" s="7"/>
      <c r="F185" s="7"/>
      <c r="G185" s="7"/>
      <c r="H185" s="7"/>
      <c r="I185" s="7"/>
      <c r="K185" s="7"/>
      <c r="L185" s="7"/>
      <c r="M185" s="7"/>
      <c r="N185" s="7"/>
      <c r="O185" s="7"/>
      <c r="P185" s="7"/>
    </row>
    <row r="186" spans="3:16" x14ac:dyDescent="0.25">
      <c r="C186" s="7"/>
      <c r="E186" s="7"/>
      <c r="F186" s="7"/>
      <c r="G186" s="7"/>
      <c r="H186" s="7"/>
      <c r="I186" s="7"/>
      <c r="K186" s="7"/>
      <c r="L186" s="7"/>
      <c r="M186" s="7"/>
      <c r="N186" s="7"/>
      <c r="O186" s="7"/>
      <c r="P186" s="7"/>
    </row>
    <row r="187" spans="3:16" x14ac:dyDescent="0.25">
      <c r="C187" s="7"/>
      <c r="E187" s="7"/>
      <c r="F187" s="7"/>
      <c r="G187" s="7"/>
      <c r="H187" s="7"/>
      <c r="I187" s="7"/>
      <c r="K187" s="7"/>
      <c r="L187" s="7"/>
      <c r="M187" s="7"/>
      <c r="N187" s="7"/>
      <c r="O187" s="7"/>
      <c r="P187" s="7"/>
    </row>
    <row r="188" spans="3:16" x14ac:dyDescent="0.25">
      <c r="C188" s="7"/>
      <c r="E188" s="7"/>
      <c r="F188" s="7"/>
      <c r="G188" s="7"/>
      <c r="H188" s="7"/>
      <c r="I188" s="7"/>
      <c r="K188" s="7"/>
      <c r="L188" s="7"/>
      <c r="M188" s="7"/>
      <c r="N188" s="7"/>
      <c r="O188" s="7"/>
      <c r="P188" s="7"/>
    </row>
    <row r="189" spans="3:16" x14ac:dyDescent="0.25">
      <c r="C189" s="7"/>
      <c r="E189" s="7"/>
      <c r="F189" s="7"/>
      <c r="G189" s="7"/>
      <c r="H189" s="7"/>
      <c r="I189" s="7"/>
      <c r="K189" s="7"/>
      <c r="L189" s="7"/>
      <c r="M189" s="7"/>
      <c r="N189" s="7"/>
      <c r="O189" s="7"/>
      <c r="P189" s="7"/>
    </row>
    <row r="190" spans="3:16" x14ac:dyDescent="0.25">
      <c r="C190" s="7"/>
      <c r="E190" s="7"/>
      <c r="F190" s="7"/>
      <c r="G190" s="7"/>
      <c r="H190" s="7"/>
      <c r="I190" s="7"/>
      <c r="K190" s="7"/>
      <c r="L190" s="7"/>
      <c r="M190" s="7"/>
      <c r="N190" s="7"/>
      <c r="O190" s="7"/>
      <c r="P190" s="7"/>
    </row>
    <row r="191" spans="3:16" x14ac:dyDescent="0.25">
      <c r="C191" s="7"/>
      <c r="E191" s="7"/>
      <c r="F191" s="7"/>
      <c r="G191" s="7"/>
      <c r="H191" s="7"/>
      <c r="I191" s="7"/>
      <c r="K191" s="7"/>
      <c r="L191" s="7"/>
      <c r="M191" s="7"/>
      <c r="N191" s="7"/>
      <c r="O191" s="7"/>
      <c r="P191" s="7"/>
    </row>
    <row r="192" spans="3:16" x14ac:dyDescent="0.25">
      <c r="C192" s="7"/>
      <c r="E192" s="7"/>
      <c r="F192" s="7"/>
      <c r="G192" s="7"/>
      <c r="H192" s="7"/>
      <c r="I192" s="7"/>
      <c r="K192" s="7"/>
      <c r="L192" s="7"/>
      <c r="M192" s="7"/>
      <c r="N192" s="7"/>
      <c r="O192" s="7"/>
      <c r="P192" s="7"/>
    </row>
    <row r="193" spans="3:16" x14ac:dyDescent="0.25">
      <c r="C193" s="7"/>
      <c r="E193" s="7"/>
      <c r="F193" s="7"/>
      <c r="G193" s="7"/>
      <c r="H193" s="7"/>
      <c r="I193" s="7"/>
      <c r="K193" s="7"/>
      <c r="L193" s="7"/>
      <c r="M193" s="7"/>
      <c r="N193" s="7"/>
      <c r="O193" s="7"/>
      <c r="P193" s="7"/>
    </row>
    <row r="194" spans="3:16" x14ac:dyDescent="0.25">
      <c r="C194" s="7"/>
      <c r="E194" s="7"/>
      <c r="F194" s="7"/>
      <c r="G194" s="7"/>
      <c r="H194" s="7"/>
      <c r="I194" s="7"/>
      <c r="K194" s="7"/>
      <c r="L194" s="7"/>
      <c r="M194" s="7"/>
      <c r="N194" s="7"/>
      <c r="O194" s="7"/>
      <c r="P194" s="7"/>
    </row>
    <row r="195" spans="3:16" x14ac:dyDescent="0.25">
      <c r="C195" s="7"/>
      <c r="E195" s="7"/>
      <c r="F195" s="7"/>
      <c r="G195" s="7"/>
      <c r="H195" s="7"/>
      <c r="I195" s="7"/>
      <c r="K195" s="7"/>
      <c r="L195" s="7"/>
      <c r="M195" s="7"/>
      <c r="N195" s="7"/>
      <c r="O195" s="7"/>
      <c r="P195" s="7"/>
    </row>
    <row r="196" spans="3:16" x14ac:dyDescent="0.25">
      <c r="C196" s="7"/>
      <c r="E196" s="7"/>
      <c r="F196" s="7"/>
      <c r="G196" s="7"/>
      <c r="H196" s="7"/>
      <c r="I196" s="7"/>
      <c r="K196" s="7"/>
      <c r="L196" s="7"/>
      <c r="M196" s="7"/>
      <c r="N196" s="7"/>
      <c r="O196" s="7"/>
      <c r="P196" s="7"/>
    </row>
    <row r="197" spans="3:16" x14ac:dyDescent="0.25">
      <c r="C197" s="7"/>
      <c r="E197" s="7"/>
      <c r="F197" s="7"/>
      <c r="G197" s="7"/>
      <c r="H197" s="7"/>
      <c r="I197" s="7"/>
      <c r="K197" s="7"/>
      <c r="L197" s="7"/>
      <c r="M197" s="7"/>
      <c r="N197" s="7"/>
      <c r="O197" s="7"/>
      <c r="P197" s="7"/>
    </row>
    <row r="198" spans="3:16" x14ac:dyDescent="0.25">
      <c r="C198" s="7"/>
      <c r="E198" s="7"/>
      <c r="F198" s="7"/>
      <c r="G198" s="7"/>
      <c r="H198" s="7"/>
      <c r="I198" s="7"/>
      <c r="K198" s="7"/>
      <c r="L198" s="7"/>
      <c r="M198" s="7"/>
      <c r="N198" s="7"/>
      <c r="O198" s="7"/>
      <c r="P198" s="7"/>
    </row>
    <row r="199" spans="3:16" x14ac:dyDescent="0.25">
      <c r="C199" s="7"/>
      <c r="E199" s="7"/>
      <c r="F199" s="7"/>
      <c r="G199" s="7"/>
      <c r="H199" s="7"/>
      <c r="I199" s="7"/>
      <c r="K199" s="7"/>
      <c r="L199" s="7"/>
      <c r="M199" s="7"/>
      <c r="N199" s="7"/>
      <c r="O199" s="7"/>
      <c r="P199" s="7"/>
    </row>
    <row r="200" spans="3:16" x14ac:dyDescent="0.25">
      <c r="C200" s="7"/>
      <c r="E200" s="7"/>
      <c r="F200" s="7"/>
      <c r="G200" s="7"/>
      <c r="H200" s="7"/>
      <c r="I200" s="7"/>
      <c r="K200" s="7"/>
      <c r="L200" s="7"/>
      <c r="M200" s="7"/>
      <c r="N200" s="7"/>
      <c r="O200" s="7"/>
      <c r="P200" s="7"/>
    </row>
    <row r="201" spans="3:16" x14ac:dyDescent="0.25">
      <c r="C201" s="7"/>
      <c r="E201" s="7"/>
      <c r="F201" s="7"/>
      <c r="G201" s="7"/>
      <c r="H201" s="7"/>
      <c r="I201" s="7"/>
      <c r="K201" s="7"/>
      <c r="L201" s="7"/>
      <c r="M201" s="7"/>
      <c r="N201" s="7"/>
      <c r="O201" s="7"/>
      <c r="P201" s="7"/>
    </row>
    <row r="202" spans="3:16" x14ac:dyDescent="0.25">
      <c r="C202" s="7"/>
      <c r="E202" s="7"/>
      <c r="F202" s="7"/>
      <c r="G202" s="7"/>
      <c r="H202" s="7"/>
      <c r="I202" s="7"/>
      <c r="K202" s="7"/>
      <c r="L202" s="7"/>
      <c r="M202" s="7"/>
      <c r="N202" s="7"/>
      <c r="O202" s="7"/>
      <c r="P202" s="7"/>
    </row>
    <row r="203" spans="3:16" x14ac:dyDescent="0.25">
      <c r="C203" s="7"/>
      <c r="E203" s="7"/>
      <c r="F203" s="7"/>
      <c r="G203" s="7"/>
      <c r="H203" s="7"/>
      <c r="I203" s="7"/>
      <c r="K203" s="7"/>
      <c r="L203" s="7"/>
      <c r="M203" s="7"/>
      <c r="N203" s="7"/>
      <c r="O203" s="7"/>
      <c r="P203" s="7"/>
    </row>
    <row r="204" spans="3:16" x14ac:dyDescent="0.25">
      <c r="C204" s="7"/>
      <c r="E204" s="7"/>
      <c r="F204" s="7"/>
      <c r="G204" s="7"/>
      <c r="H204" s="7"/>
      <c r="I204" s="7"/>
      <c r="K204" s="7"/>
      <c r="L204" s="7"/>
      <c r="M204" s="7"/>
      <c r="N204" s="7"/>
      <c r="O204" s="7"/>
      <c r="P204" s="7"/>
    </row>
    <row r="205" spans="3:16" x14ac:dyDescent="0.25">
      <c r="C205" s="7"/>
      <c r="E205" s="7"/>
      <c r="F205" s="7"/>
      <c r="G205" s="7"/>
      <c r="H205" s="7"/>
      <c r="I205" s="7"/>
      <c r="K205" s="7"/>
      <c r="L205" s="7"/>
      <c r="M205" s="7"/>
      <c r="N205" s="7"/>
      <c r="O205" s="7"/>
      <c r="P205" s="7"/>
    </row>
    <row r="206" spans="3:16" x14ac:dyDescent="0.25">
      <c r="C206" s="7"/>
      <c r="E206" s="7"/>
      <c r="F206" s="7"/>
      <c r="G206" s="7"/>
      <c r="H206" s="7"/>
      <c r="I206" s="7"/>
      <c r="K206" s="7"/>
      <c r="L206" s="7"/>
      <c r="M206" s="7"/>
      <c r="N206" s="7"/>
      <c r="O206" s="7"/>
      <c r="P206" s="7"/>
    </row>
    <row r="207" spans="3:16" x14ac:dyDescent="0.25">
      <c r="C207" s="7"/>
      <c r="E207" s="7"/>
      <c r="F207" s="7"/>
      <c r="G207" s="7"/>
      <c r="H207" s="7"/>
      <c r="I207" s="7"/>
      <c r="K207" s="7"/>
      <c r="L207" s="7"/>
      <c r="M207" s="7"/>
      <c r="N207" s="7"/>
      <c r="O207" s="7"/>
      <c r="P207" s="7"/>
    </row>
    <row r="208" spans="3:16" x14ac:dyDescent="0.25">
      <c r="C208" s="7"/>
      <c r="E208" s="7"/>
      <c r="F208" s="7"/>
      <c r="G208" s="7"/>
      <c r="H208" s="7"/>
      <c r="I208" s="7"/>
      <c r="K208" s="7"/>
      <c r="L208" s="7"/>
      <c r="M208" s="7"/>
      <c r="N208" s="7"/>
      <c r="O208" s="7"/>
      <c r="P208" s="7"/>
    </row>
    <row r="209" spans="3:16" x14ac:dyDescent="0.25">
      <c r="C209" s="7"/>
      <c r="E209" s="7"/>
      <c r="F209" s="7"/>
      <c r="G209" s="7"/>
      <c r="H209" s="7"/>
      <c r="I209" s="7"/>
      <c r="K209" s="7"/>
      <c r="L209" s="7"/>
      <c r="M209" s="7"/>
      <c r="N209" s="7"/>
      <c r="O209" s="7"/>
      <c r="P209" s="7"/>
    </row>
    <row r="210" spans="3:16" x14ac:dyDescent="0.25">
      <c r="C210" s="7"/>
      <c r="E210" s="7"/>
      <c r="F210" s="7"/>
      <c r="G210" s="7"/>
      <c r="H210" s="7"/>
      <c r="I210" s="7"/>
      <c r="K210" s="7"/>
      <c r="L210" s="7"/>
      <c r="M210" s="7"/>
      <c r="N210" s="7"/>
      <c r="O210" s="7"/>
      <c r="P210" s="7"/>
    </row>
    <row r="211" spans="3:16" x14ac:dyDescent="0.25">
      <c r="C211" s="7"/>
      <c r="E211" s="7"/>
      <c r="F211" s="7"/>
      <c r="G211" s="7"/>
      <c r="H211" s="7"/>
      <c r="I211" s="7"/>
      <c r="K211" s="7"/>
      <c r="L211" s="7"/>
      <c r="M211" s="7"/>
      <c r="N211" s="7"/>
      <c r="O211" s="7"/>
      <c r="P211" s="7"/>
    </row>
    <row r="212" spans="3:16" x14ac:dyDescent="0.25">
      <c r="C212" s="7"/>
      <c r="E212" s="7"/>
      <c r="F212" s="7"/>
      <c r="G212" s="7"/>
      <c r="H212" s="7"/>
      <c r="I212" s="7"/>
      <c r="K212" s="7"/>
      <c r="L212" s="7"/>
      <c r="M212" s="7"/>
      <c r="N212" s="7"/>
      <c r="O212" s="7"/>
      <c r="P212" s="7"/>
    </row>
    <row r="213" spans="3:16" x14ac:dyDescent="0.25">
      <c r="C213" s="7"/>
      <c r="E213" s="7"/>
      <c r="F213" s="7"/>
      <c r="G213" s="7"/>
      <c r="H213" s="7"/>
      <c r="I213" s="7"/>
      <c r="K213" s="7"/>
      <c r="L213" s="7"/>
      <c r="M213" s="7"/>
      <c r="N213" s="7"/>
      <c r="O213" s="7"/>
      <c r="P213" s="7"/>
    </row>
    <row r="214" spans="3:16" x14ac:dyDescent="0.25">
      <c r="C214" s="7"/>
      <c r="E214" s="7"/>
      <c r="F214" s="7"/>
      <c r="G214" s="7"/>
      <c r="H214" s="7"/>
      <c r="I214" s="7"/>
      <c r="K214" s="7"/>
      <c r="L214" s="7"/>
      <c r="M214" s="7"/>
      <c r="N214" s="7"/>
      <c r="O214" s="7"/>
      <c r="P214" s="7"/>
    </row>
    <row r="215" spans="3:16" x14ac:dyDescent="0.25">
      <c r="C215" s="7"/>
      <c r="E215" s="7"/>
      <c r="F215" s="7"/>
      <c r="G215" s="7"/>
      <c r="H215" s="7"/>
      <c r="I215" s="7"/>
      <c r="K215" s="7"/>
      <c r="L215" s="7"/>
      <c r="M215" s="7"/>
      <c r="N215" s="7"/>
      <c r="O215" s="7"/>
      <c r="P215" s="7"/>
    </row>
    <row r="216" spans="3:16" x14ac:dyDescent="0.25">
      <c r="C216" s="7"/>
      <c r="E216" s="7"/>
      <c r="F216" s="7"/>
      <c r="G216" s="7"/>
      <c r="H216" s="7"/>
      <c r="I216" s="7"/>
      <c r="K216" s="7"/>
      <c r="L216" s="7"/>
      <c r="M216" s="7"/>
      <c r="N216" s="7"/>
      <c r="O216" s="7"/>
      <c r="P216" s="7"/>
    </row>
    <row r="217" spans="3:16" x14ac:dyDescent="0.25">
      <c r="C217" s="7"/>
      <c r="E217" s="7"/>
      <c r="F217" s="7"/>
      <c r="G217" s="7"/>
      <c r="H217" s="7"/>
      <c r="I217" s="7"/>
      <c r="K217" s="7"/>
      <c r="L217" s="7"/>
      <c r="M217" s="7"/>
      <c r="N217" s="7"/>
      <c r="O217" s="7"/>
      <c r="P217" s="7"/>
    </row>
    <row r="218" spans="3:16" x14ac:dyDescent="0.25">
      <c r="C218" s="7"/>
      <c r="E218" s="7"/>
      <c r="F218" s="7"/>
      <c r="G218" s="7"/>
      <c r="H218" s="7"/>
      <c r="I218" s="7"/>
      <c r="K218" s="7"/>
      <c r="L218" s="7"/>
      <c r="M218" s="7"/>
      <c r="N218" s="7"/>
      <c r="O218" s="7"/>
      <c r="P218" s="7"/>
    </row>
    <row r="219" spans="3:16" x14ac:dyDescent="0.25">
      <c r="C219" s="7"/>
      <c r="E219" s="7"/>
      <c r="F219" s="7"/>
      <c r="G219" s="7"/>
      <c r="H219" s="7"/>
      <c r="I219" s="7"/>
      <c r="K219" s="7"/>
      <c r="L219" s="7"/>
      <c r="M219" s="7"/>
      <c r="N219" s="7"/>
      <c r="O219" s="7"/>
      <c r="P219" s="7"/>
    </row>
    <row r="220" spans="3:16" x14ac:dyDescent="0.25">
      <c r="C220" s="7"/>
      <c r="E220" s="7"/>
      <c r="F220" s="7"/>
      <c r="G220" s="7"/>
      <c r="H220" s="7"/>
      <c r="I220" s="7"/>
      <c r="K220" s="7"/>
      <c r="L220" s="7"/>
      <c r="M220" s="7"/>
      <c r="N220" s="7"/>
      <c r="O220" s="7"/>
      <c r="P220" s="7"/>
    </row>
    <row r="221" spans="3:16" x14ac:dyDescent="0.25">
      <c r="C221" s="7"/>
      <c r="E221" s="7"/>
      <c r="F221" s="7"/>
      <c r="G221" s="7"/>
      <c r="H221" s="7"/>
      <c r="I221" s="7"/>
      <c r="K221" s="7"/>
      <c r="L221" s="7"/>
      <c r="M221" s="7"/>
      <c r="N221" s="7"/>
      <c r="O221" s="7"/>
      <c r="P221" s="7"/>
    </row>
    <row r="222" spans="3:16" x14ac:dyDescent="0.25">
      <c r="C222" s="7"/>
      <c r="E222" s="7"/>
      <c r="F222" s="7"/>
      <c r="G222" s="7"/>
      <c r="H222" s="7"/>
      <c r="I222" s="7"/>
      <c r="K222" s="7"/>
      <c r="L222" s="7"/>
      <c r="M222" s="7"/>
      <c r="N222" s="7"/>
      <c r="O222" s="7"/>
      <c r="P222" s="7"/>
    </row>
  </sheetData>
  <mergeCells count="1">
    <mergeCell ref="L1:N1"/>
  </mergeCells>
  <pageMargins left="0.46" right="0.22" top="0.32" bottom="0.21" header="0.17" footer="0.17"/>
  <pageSetup scale="76"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3"/>
  <sheetViews>
    <sheetView workbookViewId="0">
      <selection activeCell="D23" sqref="D23"/>
    </sheetView>
  </sheetViews>
  <sheetFormatPr defaultRowHeight="13.2" x14ac:dyDescent="0.25"/>
  <cols>
    <col min="1" max="1" width="3.59765625" style="47" customWidth="1"/>
    <col min="2" max="2" width="31.69921875" style="46" customWidth="1"/>
    <col min="3" max="3" width="1.796875" style="48" customWidth="1"/>
    <col min="4" max="4" width="9.3984375" style="48" bestFit="1" customWidth="1"/>
    <col min="5" max="5" width="2.296875" style="48" customWidth="1"/>
    <col min="6" max="6" width="9.3984375" style="48" bestFit="1" customWidth="1"/>
    <col min="7" max="9" width="8.796875" style="48"/>
    <col min="10" max="25" width="8.796875" style="46"/>
    <col min="26" max="16384" width="8.796875" style="45"/>
  </cols>
  <sheetData>
    <row r="1" spans="1:6" x14ac:dyDescent="0.25">
      <c r="B1" s="46" t="s">
        <v>84</v>
      </c>
    </row>
    <row r="3" spans="1:6" x14ac:dyDescent="0.25">
      <c r="A3" s="47">
        <v>1</v>
      </c>
      <c r="B3" s="46" t="s">
        <v>72</v>
      </c>
      <c r="D3" s="48">
        <f>(2200+1500)*D7</f>
        <v>44400</v>
      </c>
      <c r="F3" s="48">
        <f>(6200+1500)*F7</f>
        <v>92400</v>
      </c>
    </row>
    <row r="5" spans="1:6" x14ac:dyDescent="0.25">
      <c r="A5" s="47">
        <v>2</v>
      </c>
      <c r="B5" s="46" t="s">
        <v>73</v>
      </c>
      <c r="D5" s="48">
        <f>+D3/3</f>
        <v>14800</v>
      </c>
      <c r="F5" s="48">
        <f>+F3/3</f>
        <v>30800</v>
      </c>
    </row>
    <row r="7" spans="1:6" x14ac:dyDescent="0.25">
      <c r="A7" s="47">
        <v>3</v>
      </c>
      <c r="B7" s="46" t="s">
        <v>74</v>
      </c>
      <c r="D7" s="48">
        <v>12</v>
      </c>
      <c r="F7" s="48">
        <v>12</v>
      </c>
    </row>
    <row r="9" spans="1:6" x14ac:dyDescent="0.25">
      <c r="A9" s="47">
        <v>4</v>
      </c>
      <c r="B9" s="46" t="s">
        <v>75</v>
      </c>
      <c r="D9" s="48">
        <v>10000</v>
      </c>
      <c r="F9" s="48">
        <v>10000</v>
      </c>
    </row>
    <row r="11" spans="1:6" x14ac:dyDescent="0.25">
      <c r="A11" s="47">
        <v>5</v>
      </c>
      <c r="B11" s="46" t="s">
        <v>76</v>
      </c>
      <c r="D11" s="48">
        <f>+D5</f>
        <v>14800</v>
      </c>
      <c r="F11" s="48">
        <f>+F5</f>
        <v>30800</v>
      </c>
    </row>
    <row r="13" spans="1:6" x14ac:dyDescent="0.25">
      <c r="A13" s="47">
        <v>6</v>
      </c>
      <c r="B13" s="46" t="s">
        <v>77</v>
      </c>
      <c r="D13" s="48">
        <v>36000</v>
      </c>
      <c r="F13" s="48">
        <v>36000</v>
      </c>
    </row>
    <row r="15" spans="1:6" x14ac:dyDescent="0.25">
      <c r="A15" s="47">
        <v>7</v>
      </c>
      <c r="B15" s="46" t="s">
        <v>78</v>
      </c>
      <c r="D15" s="48">
        <v>0</v>
      </c>
      <c r="F15" s="48">
        <v>0</v>
      </c>
    </row>
    <row r="17" spans="1:6" x14ac:dyDescent="0.25">
      <c r="A17" s="47">
        <v>8</v>
      </c>
      <c r="B17" s="46" t="s">
        <v>79</v>
      </c>
      <c r="D17" s="48">
        <f>+D13-D15</f>
        <v>36000</v>
      </c>
      <c r="F17" s="48">
        <f>+F13-F15</f>
        <v>36000</v>
      </c>
    </row>
    <row r="19" spans="1:6" x14ac:dyDescent="0.25">
      <c r="B19" s="46" t="s">
        <v>80</v>
      </c>
    </row>
    <row r="21" spans="1:6" x14ac:dyDescent="0.25">
      <c r="A21" s="47">
        <v>9</v>
      </c>
      <c r="B21" s="46" t="s">
        <v>81</v>
      </c>
      <c r="D21" s="48">
        <f>+D11</f>
        <v>14800</v>
      </c>
      <c r="F21" s="48">
        <f>+F11</f>
        <v>30800</v>
      </c>
    </row>
    <row r="22" spans="1:6" x14ac:dyDescent="0.25">
      <c r="A22" s="47">
        <v>10</v>
      </c>
      <c r="B22" s="46" t="s">
        <v>82</v>
      </c>
      <c r="D22" s="48">
        <f>+D21</f>
        <v>14800</v>
      </c>
      <c r="F22" s="48">
        <f>+F21</f>
        <v>30800</v>
      </c>
    </row>
    <row r="23" spans="1:6" x14ac:dyDescent="0.25">
      <c r="A23" s="47">
        <v>11</v>
      </c>
      <c r="B23" s="46" t="s">
        <v>83</v>
      </c>
      <c r="D23" s="49">
        <f>+D22</f>
        <v>14800</v>
      </c>
      <c r="F23" s="49">
        <f>+F22</f>
        <v>30800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ee earning under YMPE</vt:lpstr>
      <vt:lpstr>ee earning over YMPE</vt:lpstr>
      <vt:lpstr>parsonage</vt:lpstr>
      <vt:lpstr>CRD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Thiessen</dc:creator>
  <cp:lastModifiedBy>Lisa Thiessen</cp:lastModifiedBy>
  <cp:lastPrinted>2025-01-07T15:10:50Z</cp:lastPrinted>
  <dcterms:created xsi:type="dcterms:W3CDTF">2013-08-19T20:04:23Z</dcterms:created>
  <dcterms:modified xsi:type="dcterms:W3CDTF">2025-01-07T15:13:28Z</dcterms:modified>
</cp:coreProperties>
</file>